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07_完成（１回目）\"/>
    </mc:Choice>
  </mc:AlternateContent>
  <xr:revisionPtr revIDLastSave="0" documentId="13_ncr:1_{5C7BF907-1134-4A0B-AF4A-73DBF1447FA1}" xr6:coauthVersionLast="47" xr6:coauthVersionMax="47" xr10:uidLastSave="{00000000-0000-0000-0000-000000000000}"/>
  <bookViews>
    <workbookView xWindow="28680" yWindow="-120" windowWidth="29040" windowHeight="15720" tabRatio="85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BE42" i="10"/>
  <c r="AM42" i="10"/>
  <c r="U42" i="10"/>
  <c r="C42" i="10"/>
  <c r="BE41" i="10"/>
  <c r="AM41" i="10"/>
  <c r="U41" i="10"/>
  <c r="C41" i="10"/>
  <c r="BE40" i="10"/>
  <c r="AM40" i="10"/>
  <c r="U40" i="10"/>
  <c r="C40" i="10"/>
  <c r="BE39" i="10"/>
  <c r="AM39" i="10"/>
  <c r="U39" i="10"/>
  <c r="C39" i="10"/>
  <c r="BE38" i="10"/>
  <c r="U38" i="10"/>
  <c r="C38" i="10"/>
  <c r="BE37" i="10"/>
  <c r="U37" i="10"/>
  <c r="BE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s="1"/>
  <c r="U35" i="10" s="1"/>
  <c r="U36" i="10" s="1"/>
  <c r="AM34" i="10" l="1"/>
  <c r="AM35" i="10" s="1"/>
  <c r="AM36" i="10" s="1"/>
  <c r="AM37" i="10" s="1"/>
  <c r="AM38" i="10" s="1"/>
  <c r="BE34" i="10" l="1"/>
  <c r="BE35" i="10" l="1"/>
  <c r="BW34" i="10"/>
  <c r="BW35" i="10" s="1"/>
  <c r="BW36" i="10" s="1"/>
  <c r="BW37" i="10" s="1"/>
  <c r="BW38" i="10" s="1"/>
  <c r="BW39" i="10" s="1"/>
  <c r="BW40" i="10" s="1"/>
  <c r="BW41" i="10" s="1"/>
  <c r="BW42" i="10" s="1"/>
  <c r="BW43" i="10" s="1"/>
  <c r="CO34" i="10" l="1"/>
  <c r="CO35" i="10" s="1"/>
  <c r="CO36" i="10" s="1"/>
  <c r="CO37" i="10" s="1"/>
  <c r="CO38" i="10" s="1"/>
  <c r="CO39" i="10" s="1"/>
  <c r="CO40" i="10" s="1"/>
  <c r="CO41" i="10" s="1"/>
  <c r="CO42" i="10" s="1"/>
</calcChain>
</file>

<file path=xl/sharedStrings.xml><?xml version="1.0" encoding="utf-8"?>
<sst xmlns="http://schemas.openxmlformats.org/spreadsheetml/2006/main" count="1118" uniqueCount="583">
  <si>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</si>
  <si>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</si>
  <si>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</si>
  <si>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</si>
  <si>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</si>
  <si>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</si>
  <si>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</si>
  <si>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</si>
  <si>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</si>
  <si>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</si>
  <si>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</si>
  <si>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</si>
  <si>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</si>
  <si>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</si>
  <si>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</si>
  <si>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</si>
  <si>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</si>
  <si>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</si>
  <si>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</si>
  <si>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</si>
  <si>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</si>
  <si>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</si>
  <si>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</si>
  <si>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</si>
  <si>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</si>
  <si>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</si>
  <si>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</si>
  <si>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</si>
  <si>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</si>
  <si>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</si>
  <si>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</si>
  <si>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</si>
  <si>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</si>
  <si>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</si>
  <si>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</si>
  <si>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</si>
  <si>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</si>
  <si>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</si>
  <si>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</si>
  <si>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</si>
  <si>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</si>
  <si>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</si>
  <si>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</si>
  <si>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</si>
  <si>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</si>
  <si>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</si>
  <si>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</si>
  <si>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</si>
  <si>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</si>
  <si>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</si>
  <si>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</si>
  <si>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</si>
  <si>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</si>
  <si>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</si>
  <si>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</si>
  <si>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</si>
  <si>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</si>
  <si>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</si>
  <si>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</si>
  <si>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</si>
  <si>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</si>
  <si>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</si>
  <si>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</si>
  <si>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</si>
  <si>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</si>
  <si>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</si>
  <si>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</si>
  <si>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</si>
  <si>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</si>
  <si>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</si>
  <si>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</si>
  <si>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</si>
  <si>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</si>
  <si>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</si>
  <si>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</si>
  <si>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</si>
  <si>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</si>
  <si>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</si>
  <si>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</si>
  <si>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</si>
  <si>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</si>
  <si>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</si>
  <si>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</si>
  <si>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</si>
  <si>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</si>
  <si>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</si>
  <si>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</si>
  <si>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</si>
  <si>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</si>
  <si>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</si>
  <si>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</si>
  <si>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</si>
  <si>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</si>
  <si>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</si>
  <si>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</si>
  <si>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</si>
  <si>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</si>
  <si>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</si>
  <si>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</si>
  <si>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</si>
  <si>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</si>
  <si>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</si>
  <si>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</si>
  <si>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</si>
  <si>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</si>
  <si>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</si>
  <si>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</si>
  <si>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</si>
  <si>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</si>
  <si>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</si>
  <si>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</si>
  <si>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</si>
  <si>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</si>
  <si>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</si>
  <si>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</si>
  <si>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</si>
  <si>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</si>
  <si>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</si>
  <si>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</si>
  <si>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</si>
  <si>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</si>
  <si>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</si>
  <si>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</si>
  <si>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</si>
  <si>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</si>
  <si>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</si>
  <si>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</si>
  <si>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</si>
  <si>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</si>
  <si>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</si>
  <si>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</si>
  <si>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</si>
  <si>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</si>
  <si>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</si>
  <si>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</si>
  <si>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</si>
  <si>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</si>
  <si>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</si>
  <si>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</si>
  <si>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</si>
  <si>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</si>
  <si>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</si>
  <si>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</si>
  <si>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</si>
  <si>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</si>
  <si>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</si>
  <si>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</si>
  <si>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</si>
  <si>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</si>
  <si>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</si>
  <si>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</si>
  <si>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</si>
  <si>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</si>
  <si>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</si>
  <si>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</si>
  <si>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</si>
  <si>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</si>
  <si>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</si>
  <si>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</si>
  <si>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</si>
  <si>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</si>
  <si>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</si>
  <si>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</si>
  <si>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</si>
  <si>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</si>
  <si>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</si>
  <si>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</si>
  <si>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</si>
  <si>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</si>
  <si>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</si>
  <si>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</si>
  <si>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</si>
  <si>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</si>
  <si>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</si>
  <si>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</si>
  <si>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</si>
  <si>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</si>
  <si>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</si>
  <si>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</si>
  <si>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</si>
  <si>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</si>
  <si>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</si>
  <si>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</si>
  <si>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</si>
  <si>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</si>
  <si>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</si>
  <si>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</si>
  <si>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</si>
  <si>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</si>
  <si>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</si>
  <si>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</si>
  <si>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</si>
  <si>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</si>
  <si>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</si>
  <si>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</si>
  <si>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</si>
  <si>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</si>
  <si>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</si>
  <si>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</si>
  <si>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</si>
  <si>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</si>
  <si>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</si>
  <si>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</si>
  <si>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</si>
  <si>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</si>
  <si>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</si>
  <si>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</si>
  <si>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</si>
  <si>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</si>
  <si>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</si>
  <si>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</si>
  <si>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</si>
  <si>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</si>
  <si>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</si>
  <si>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</si>
  <si>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</si>
  <si>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</si>
  <si>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</si>
  <si>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</si>
  <si>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</si>
  <si>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</si>
  <si>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</si>
  <si>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</si>
  <si>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</si>
  <si>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</si>
  <si>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</si>
  <si>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</si>
  <si>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</si>
  <si>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</si>
  <si>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</si>
  <si>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</si>
  <si>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</si>
  <si>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</si>
  <si>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</si>
  <si>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</si>
  <si>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</si>
  <si>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</si>
  <si>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</si>
  <si>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</si>
  <si>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</si>
  <si>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</si>
  <si>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</si>
  <si>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</si>
  <si>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</si>
  <si>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</si>
  <si>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</si>
  <si>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</si>
  <si>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</si>
  <si>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</si>
  <si>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</si>
  <si>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</si>
  <si>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</si>
  <si>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</si>
  <si>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</si>
  <si>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</si>
  <si>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</si>
  <si>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</si>
  <si>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</si>
  <si>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</si>
  <si>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</si>
  <si>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</si>
  <si>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</si>
  <si>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</si>
  <si>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</si>
  <si>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</si>
  <si>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</si>
  <si>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</si>
  <si>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</si>
  <si>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</si>
  <si>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</si>
  <si>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</si>
  <si>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</si>
  <si>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</si>
  <si>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</si>
  <si>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</si>
  <si>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</si>
  <si>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</si>
  <si>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</si>
  <si>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</si>
  <si>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</si>
  <si>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</si>
  <si>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</si>
  <si>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</si>
  <si>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</si>
  <si>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</si>
  <si>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</si>
  <si>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</si>
  <si>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</si>
  <si>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</si>
  <si>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</si>
  <si>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</si>
  <si>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</si>
  <si>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</si>
  <si>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</si>
  <si>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</si>
  <si>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</si>
  <si>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</si>
  <si>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</si>
  <si>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</si>
  <si>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</si>
  <si>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</si>
  <si>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</si>
  <si>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</si>
  <si>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</si>
  <si>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</si>
  <si>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</si>
  <si>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</si>
  <si>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</si>
  <si>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</si>
  <si>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</si>
  <si>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</si>
  <si>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</si>
  <si>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</si>
  <si>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</si>
  <si>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</si>
  <si>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</si>
  <si>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</si>
  <si>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</si>
  <si>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</si>
  <si>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</si>
  <si>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</si>
  <si>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</si>
  <si>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</si>
  <si>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</si>
  <si>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</si>
  <si>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</si>
  <si>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</si>
  <si>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</si>
  <si>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</si>
  <si>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</si>
  <si>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</si>
  <si>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</si>
  <si>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</si>
  <si>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</si>
  <si>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</si>
  <si>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</si>
  <si>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</si>
  <si>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</si>
  <si>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</si>
  <si>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</si>
  <si>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</si>
  <si>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</si>
  <si>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</si>
  <si>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</si>
  <si>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</si>
  <si>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</si>
  <si>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</si>
  <si>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</si>
  <si>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</si>
  <si>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</si>
  <si>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</si>
  <si>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</si>
  <si>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</si>
  <si>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</si>
  <si>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</si>
  <si>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</si>
  <si>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</si>
  <si>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</si>
  <si>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</si>
  <si>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</si>
  <si>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</si>
  <si>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</si>
  <si>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</si>
  <si>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</si>
  <si>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</si>
  <si>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</si>
  <si>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</si>
  <si>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</si>
  <si>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</si>
  <si>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</si>
  <si>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</si>
  <si>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</si>
  <si>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</si>
  <si>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</si>
  <si>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</si>
  <si>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</si>
  <si>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住宅新築資金等貸付事業特別会計</t>
    <phoneticPr fontId="5"/>
  </si>
  <si>
    <t>共同汚水処理施設事業特別会計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</si>
  <si>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</si>
  <si>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</si>
  <si>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</si>
  <si>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</si>
  <si>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</si>
  <si>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</si>
  <si>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</si>
  <si>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</si>
  <si>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</si>
  <si>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</si>
  <si>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</si>
  <si>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</si>
  <si>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</si>
  <si>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</si>
  <si>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</si>
  <si>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</si>
  <si>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</si>
  <si>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</si>
  <si>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</si>
  <si>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駐車場事業会計</t>
    <phoneticPr fontId="5"/>
  </si>
  <si>
    <t>下水道事業会計</t>
    <phoneticPr fontId="5"/>
  </si>
  <si>
    <t>モーターボート競走事業会計</t>
    <phoneticPr fontId="5"/>
  </si>
  <si>
    <t>農業集落排水事業特別会計</t>
    <phoneticPr fontId="5"/>
  </si>
  <si>
    <t>法非適用企業</t>
    <phoneticPr fontId="5"/>
  </si>
  <si>
    <t>市営浄化槽事業特別会計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</si>
  <si>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</si>
  <si>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</si>
  <si>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</si>
  <si>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</si>
  <si>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</si>
  <si>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</si>
  <si>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</si>
  <si>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</si>
  <si>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</si>
  <si>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</si>
  <si>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</si>
  <si>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</si>
  <si>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</si>
  <si>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</si>
  <si>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</si>
  <si>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</si>
  <si>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</si>
  <si>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</si>
  <si>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</si>
  <si>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</si>
  <si>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</si>
  <si>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</si>
  <si>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</si>
  <si>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</si>
  <si>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</si>
  <si>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</si>
  <si>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</si>
  <si>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</si>
  <si>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</si>
  <si>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</si>
  <si>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</si>
  <si>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</si>
  <si>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</si>
  <si>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</si>
  <si>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</si>
  <si>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</si>
  <si>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</si>
  <si>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</si>
  <si>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</si>
  <si>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</si>
  <si>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</si>
  <si>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</si>
  <si>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</si>
  <si>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</si>
  <si>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</si>
  <si>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</si>
  <si>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</si>
  <si>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</si>
  <si>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</si>
  <si>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</si>
  <si>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</si>
  <si>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</si>
  <si>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</si>
  <si>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</si>
  <si>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</si>
  <si>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</si>
  <si>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</si>
  <si>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</si>
  <si>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</si>
  <si>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</si>
  <si>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</si>
  <si>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</si>
  <si>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</si>
  <si>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</si>
  <si>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</si>
  <si>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</si>
  <si>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</si>
  <si>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</si>
  <si>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</si>
  <si>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</si>
  <si>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</si>
  <si>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</si>
  <si>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</si>
  <si>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</si>
  <si>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</si>
  <si>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</si>
  <si>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</si>
  <si>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</si>
  <si>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</si>
  <si>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</si>
  <si>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</si>
  <si>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</si>
  <si>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</si>
  <si>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</si>
  <si>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</si>
  <si>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</si>
  <si>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</si>
  <si>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</si>
  <si>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</si>
  <si>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</si>
  <si>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</si>
  <si>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</si>
  <si>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</si>
  <si>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</si>
  <si>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</si>
  <si>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</si>
  <si>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</si>
  <si>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</si>
  <si>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</si>
  <si>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</si>
  <si>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</si>
  <si>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</si>
  <si>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</si>
  <si>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</si>
  <si>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</si>
  <si>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</si>
  <si>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</si>
  <si>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</si>
  <si>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</si>
  <si>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</si>
  <si>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</si>
  <si>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</si>
  <si>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</si>
  <si>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</si>
  <si>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</si>
  <si>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</si>
  <si>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</si>
  <si>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</si>
  <si>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</si>
  <si>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</si>
  <si>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</si>
  <si>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</si>
  <si>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</si>
  <si>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</si>
  <si>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</si>
  <si>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</si>
  <si>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</si>
  <si>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</si>
  <si>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</si>
  <si>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</si>
  <si>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</si>
  <si>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</si>
  <si>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</si>
  <si>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</si>
  <si>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</si>
  <si>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3.31</t>
  </si>
  <si>
    <t>▲ 0.85</t>
  </si>
  <si>
    <t>モーターボート競走事業会計</t>
  </si>
  <si>
    <t>水道事業会計</t>
  </si>
  <si>
    <t>一般会計</t>
  </si>
  <si>
    <t>下水道事業会計</t>
  </si>
  <si>
    <t>介護保険事業特別会計</t>
  </si>
  <si>
    <t>工業用水道事業会計</t>
  </si>
  <si>
    <t>駐車場事業会計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</si>
  <si>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</si>
  <si>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</si>
  <si>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</si>
  <si>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</si>
  <si>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</si>
  <si>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</si>
  <si>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</si>
  <si>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</si>
  <si>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</si>
  <si>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こども基金</t>
    <rPh sb="3" eb="5">
      <t>キキン</t>
    </rPh>
    <phoneticPr fontId="5"/>
  </si>
  <si>
    <t>まちづくり振興基金</t>
    <phoneticPr fontId="2"/>
  </si>
  <si>
    <t>－</t>
  </si>
  <si>
    <t>－</t>
    <phoneticPr fontId="2"/>
  </si>
  <si>
    <t>ふるさと津かがやき基金</t>
  </si>
  <si>
    <t>学校施設整備基金</t>
    <rPh sb="0" eb="2">
      <t>ガッコウ</t>
    </rPh>
    <rPh sb="2" eb="4">
      <t>シセツ</t>
    </rPh>
    <rPh sb="4" eb="6">
      <t>セイビ</t>
    </rPh>
    <rPh sb="6" eb="8">
      <t>キキン</t>
    </rPh>
    <phoneticPr fontId="2"/>
  </si>
  <si>
    <t>美杉地域振興事業基金</t>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</si>
  <si>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31"/>
  </si>
  <si>
    <t>三重県市町総合事務組合（退職手当特別会計）</t>
  </si>
  <si>
    <t>三重県市町総合事務組合（デジタル地図特別会計）</t>
    <rPh sb="16" eb="18">
      <t>チズ</t>
    </rPh>
    <phoneticPr fontId="31"/>
  </si>
  <si>
    <t>三重県市町総合事務組合（共同研修特別会計）</t>
  </si>
  <si>
    <t>三重県市町総合事務組合（物品特別会計）</t>
  </si>
  <si>
    <t>三重県市町総合事務組合（公平委員会特別会計）</t>
  </si>
  <si>
    <t>三重県市町総合事務組合（消防救急無線特別会計）</t>
  </si>
  <si>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31"/>
  </si>
  <si>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31"/>
  </si>
  <si>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31"/>
  </si>
  <si>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1"/>
  </si>
  <si>
    <t>津市社会教育振興会</t>
    <rPh sb="0" eb="2">
      <t>ツシ</t>
    </rPh>
    <rPh sb="2" eb="4">
      <t>シャカイ</t>
    </rPh>
    <rPh sb="4" eb="6">
      <t>キョウイク</t>
    </rPh>
    <rPh sb="6" eb="9">
      <t>シンコウカイ</t>
    </rPh>
    <phoneticPr fontId="32"/>
  </si>
  <si>
    <t>津駅前都市開発</t>
    <rPh sb="0" eb="2">
      <t>ツエキ</t>
    </rPh>
    <rPh sb="2" eb="3">
      <t>マエ</t>
    </rPh>
    <rPh sb="3" eb="5">
      <t>トシ</t>
    </rPh>
    <rPh sb="5" eb="7">
      <t>カイハツ</t>
    </rPh>
    <phoneticPr fontId="32"/>
  </si>
  <si>
    <t>伊勢湾ヘリポート</t>
    <rPh sb="0" eb="3">
      <t>イセワン</t>
    </rPh>
    <phoneticPr fontId="32"/>
  </si>
  <si>
    <t>まちづくり津夢時風</t>
    <rPh sb="5" eb="6">
      <t>ツ</t>
    </rPh>
    <rPh sb="6" eb="7">
      <t>ユメ</t>
    </rPh>
    <rPh sb="7" eb="8">
      <t>トキ</t>
    </rPh>
    <rPh sb="8" eb="9">
      <t>カゼ</t>
    </rPh>
    <phoneticPr fontId="32"/>
  </si>
  <si>
    <t>津センターパレス</t>
    <rPh sb="0" eb="1">
      <t>ツ</t>
    </rPh>
    <phoneticPr fontId="32"/>
  </si>
  <si>
    <t>津サイエンスプラザ</t>
    <rPh sb="0" eb="1">
      <t>ツ</t>
    </rPh>
    <phoneticPr fontId="32"/>
  </si>
  <si>
    <t>津市土地開発公社</t>
    <rPh sb="0" eb="2">
      <t>ツシ</t>
    </rPh>
    <rPh sb="2" eb="4">
      <t>トチ</t>
    </rPh>
    <rPh sb="4" eb="6">
      <t>カイハツ</t>
    </rPh>
    <rPh sb="6" eb="8">
      <t>コウシャ</t>
    </rPh>
    <phoneticPr fontId="32"/>
  </si>
  <si>
    <t>青山高原保健休養地管理</t>
    <rPh sb="0" eb="2">
      <t>アオヤマ</t>
    </rPh>
    <rPh sb="2" eb="4">
      <t>コウゲン</t>
    </rPh>
    <rPh sb="4" eb="6">
      <t>ホケン</t>
    </rPh>
    <rPh sb="6" eb="8">
      <t>キュウヨウ</t>
    </rPh>
    <rPh sb="8" eb="9">
      <t>チ</t>
    </rPh>
    <rPh sb="9" eb="11">
      <t>カンリ</t>
    </rPh>
    <phoneticPr fontId="32"/>
  </si>
  <si>
    <t>美杉開発観光</t>
    <rPh sb="0" eb="6">
      <t>ミスギカイハツカンコウ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</si>
</sst>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theme/theme1.xml" Type="http://schemas.openxmlformats.org/officeDocument/2006/relationships/theme" /><Relationship Id="rId16" Target="styles.xml" Type="http://schemas.openxmlformats.org/officeDocument/2006/relationships/styles" /><Relationship Id="rId17" Target="sharedStrings.xml" Type="http://schemas.openxmlformats.org/officeDocument/2006/relationships/sharedStrings" /><Relationship Id="rId18"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A745-41FD-874D-EB17EF0D74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61855</c:v>
                </c:pt>
                <c:pt idx="1">
                  <c:v>42280</c:v>
                </c:pt>
                <c:pt idx="2">
                  <c:v>30214</c:v>
                </c:pt>
                <c:pt idx="3">
                  <c:v>33302</c:v>
                </c:pt>
                <c:pt idx="4">
                  <c:v>31124</c:v>
                </c:pt>
              </c:numCache>
            </c:numRef>
          </c:val>
          <c:smooth val="0"/>
          <c:extLst>
            <c:ext xmlns:c16="http://schemas.microsoft.com/office/drawing/2014/chart" uri="{C3380CC4-5D6E-409C-BE32-E72D297353CC}">
              <c16:uniqueId val="{00000001-A745-41FD-874D-EB17EF0D74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0.35</c:v>
                </c:pt>
                <c:pt idx="1">
                  <c:v>3.51</c:v>
                </c:pt>
                <c:pt idx="2">
                  <c:v>4</c:v>
                </c:pt>
                <c:pt idx="3">
                  <c:v>1.1299999999999999</c:v>
                </c:pt>
                <c:pt idx="4">
                  <c:v>2.4500000000000002</c:v>
                </c:pt>
              </c:numCache>
            </c:numRef>
          </c:val>
          <c:extLst>
            <c:ext xmlns:c16="http://schemas.microsoft.com/office/drawing/2014/chart" uri="{C3380CC4-5D6E-409C-BE32-E72D297353CC}">
              <c16:uniqueId val="{00000000-8398-40FB-A86B-B91EFF858E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12.93</c:v>
                </c:pt>
                <c:pt idx="1">
                  <c:v>12.89</c:v>
                </c:pt>
                <c:pt idx="2">
                  <c:v>14.22</c:v>
                </c:pt>
                <c:pt idx="3">
                  <c:v>16.45</c:v>
                </c:pt>
                <c:pt idx="4">
                  <c:v>16.7</c:v>
                </c:pt>
              </c:numCache>
            </c:numRef>
          </c:val>
          <c:extLst>
            <c:ext xmlns:c16="http://schemas.microsoft.com/office/drawing/2014/chart" uri="{C3380CC4-5D6E-409C-BE32-E72D297353CC}">
              <c16:uniqueId val="{00000001-8398-40FB-A86B-B91EFF858E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-3.31</c:v>
                </c:pt>
                <c:pt idx="1">
                  <c:v>3.38</c:v>
                </c:pt>
                <c:pt idx="2">
                  <c:v>2.35</c:v>
                </c:pt>
                <c:pt idx="3">
                  <c:v>-0.85</c:v>
                </c:pt>
                <c:pt idx="4">
                  <c:v>1.89</c:v>
                </c:pt>
              </c:numCache>
            </c:numRef>
          </c:val>
          <c:smooth val="0"/>
          <c:extLst>
            <c:ext xmlns:c16="http://schemas.microsoft.com/office/drawing/2014/chart" uri="{C3380CC4-5D6E-409C-BE32-E72D297353CC}">
              <c16:uniqueId val="{00000002-8398-40FB-A86B-B91EFF858E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7.0000000000000007E-2</c:v>
                </c:pt>
                <c:pt idx="2">
                  <c:v>#N/A</c:v>
                </c:pt>
                <c:pt idx="3">
                  <c:v>0.34</c:v>
                </c:pt>
                <c:pt idx="4">
                  <c:v>#N/A</c:v>
                </c:pt>
                <c:pt idx="5">
                  <c:v>0.09</c:v>
                </c:pt>
                <c:pt idx="6">
                  <c:v>#N/A</c:v>
                </c:pt>
                <c:pt idx="7">
                  <c:v>0.36</c:v>
                </c:pt>
                <c:pt idx="8">
                  <c:v>#N/A</c:v>
                </c:pt>
                <c:pt idx="9">
                  <c:v>0.19</c:v>
                </c:pt>
              </c:numCache>
            </c:numRef>
          </c:val>
          <c:extLst>
            <c:ext xmlns:c16="http://schemas.microsoft.com/office/drawing/2014/chart" uri="{C3380CC4-5D6E-409C-BE32-E72D297353CC}">
              <c16:uniqueId val="{00000000-34D7-4125-B8D7-E8803C5796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D7-4125-B8D7-E8803C5796E7}"/>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0.05</c:v>
                </c:pt>
                <c:pt idx="4">
                  <c:v>#N/A</c:v>
                </c:pt>
                <c:pt idx="5">
                  <c:v>0.04</c:v>
                </c:pt>
                <c:pt idx="6">
                  <c:v>#N/A</c:v>
                </c:pt>
                <c:pt idx="7">
                  <c:v>0.05</c:v>
                </c:pt>
                <c:pt idx="8">
                  <c:v>#N/A</c:v>
                </c:pt>
                <c:pt idx="9">
                  <c:v>0.18</c:v>
                </c:pt>
              </c:numCache>
            </c:numRef>
          </c:val>
          <c:extLst>
            <c:ext xmlns:c16="http://schemas.microsoft.com/office/drawing/2014/chart" uri="{C3380CC4-5D6E-409C-BE32-E72D297353CC}">
              <c16:uniqueId val="{00000002-34D7-4125-B8D7-E8803C5796E7}"/>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0.25</c:v>
                </c:pt>
                <c:pt idx="2">
                  <c:v>#N/A</c:v>
                </c:pt>
                <c:pt idx="3">
                  <c:v>0.14000000000000001</c:v>
                </c:pt>
                <c:pt idx="4">
                  <c:v>#N/A</c:v>
                </c:pt>
                <c:pt idx="5">
                  <c:v>0.08</c:v>
                </c:pt>
                <c:pt idx="6">
                  <c:v>#N/A</c:v>
                </c:pt>
                <c:pt idx="7">
                  <c:v>0.12</c:v>
                </c:pt>
                <c:pt idx="8">
                  <c:v>#N/A</c:v>
                </c:pt>
                <c:pt idx="9">
                  <c:v>0.18</c:v>
                </c:pt>
              </c:numCache>
            </c:numRef>
          </c:val>
          <c:extLst>
            <c:ext xmlns:c16="http://schemas.microsoft.com/office/drawing/2014/chart" uri="{C3380CC4-5D6E-409C-BE32-E72D297353CC}">
              <c16:uniqueId val="{00000003-34D7-4125-B8D7-E8803C5796E7}"/>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0.24</c:v>
                </c:pt>
                <c:pt idx="2">
                  <c:v>#N/A</c:v>
                </c:pt>
                <c:pt idx="3">
                  <c:v>0.25</c:v>
                </c:pt>
                <c:pt idx="4">
                  <c:v>#N/A</c:v>
                </c:pt>
                <c:pt idx="5">
                  <c:v>0.25</c:v>
                </c:pt>
                <c:pt idx="6">
                  <c:v>#N/A</c:v>
                </c:pt>
                <c:pt idx="7">
                  <c:v>0.27</c:v>
                </c:pt>
                <c:pt idx="8">
                  <c:v>#N/A</c:v>
                </c:pt>
                <c:pt idx="9">
                  <c:v>0.27</c:v>
                </c:pt>
              </c:numCache>
            </c:numRef>
          </c:val>
          <c:extLst>
            <c:ext xmlns:c16="http://schemas.microsoft.com/office/drawing/2014/chart" uri="{C3380CC4-5D6E-409C-BE32-E72D297353CC}">
              <c16:uniqueId val="{00000004-34D7-4125-B8D7-E8803C5796E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0.65</c:v>
                </c:pt>
                <c:pt idx="2">
                  <c:v>#N/A</c:v>
                </c:pt>
                <c:pt idx="3">
                  <c:v>0.74</c:v>
                </c:pt>
                <c:pt idx="4">
                  <c:v>#N/A</c:v>
                </c:pt>
                <c:pt idx="5">
                  <c:v>0.96</c:v>
                </c:pt>
                <c:pt idx="6">
                  <c:v>#N/A</c:v>
                </c:pt>
                <c:pt idx="7">
                  <c:v>1.17</c:v>
                </c:pt>
                <c:pt idx="8">
                  <c:v>#N/A</c:v>
                </c:pt>
                <c:pt idx="9">
                  <c:v>0.68</c:v>
                </c:pt>
              </c:numCache>
            </c:numRef>
          </c:val>
          <c:extLst>
            <c:ext xmlns:c16="http://schemas.microsoft.com/office/drawing/2014/chart" uri="{C3380CC4-5D6E-409C-BE32-E72D297353CC}">
              <c16:uniqueId val="{00000005-34D7-4125-B8D7-E8803C5796E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0.52</c:v>
                </c:pt>
                <c:pt idx="2">
                  <c:v>#N/A</c:v>
                </c:pt>
                <c:pt idx="3">
                  <c:v>0.69</c:v>
                </c:pt>
                <c:pt idx="4">
                  <c:v>#N/A</c:v>
                </c:pt>
                <c:pt idx="5">
                  <c:v>0.99</c:v>
                </c:pt>
                <c:pt idx="6">
                  <c:v>#N/A</c:v>
                </c:pt>
                <c:pt idx="7">
                  <c:v>1.4</c:v>
                </c:pt>
                <c:pt idx="8">
                  <c:v>#N/A</c:v>
                </c:pt>
                <c:pt idx="9">
                  <c:v>1.32</c:v>
                </c:pt>
              </c:numCache>
            </c:numRef>
          </c:val>
          <c:extLst>
            <c:ext xmlns:c16="http://schemas.microsoft.com/office/drawing/2014/chart" uri="{C3380CC4-5D6E-409C-BE32-E72D297353CC}">
              <c16:uniqueId val="{00000006-34D7-4125-B8D7-E8803C5796E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0.32</c:v>
                </c:pt>
                <c:pt idx="2">
                  <c:v>#N/A</c:v>
                </c:pt>
                <c:pt idx="3">
                  <c:v>3.49</c:v>
                </c:pt>
                <c:pt idx="4">
                  <c:v>#N/A</c:v>
                </c:pt>
                <c:pt idx="5">
                  <c:v>3.97</c:v>
                </c:pt>
                <c:pt idx="6">
                  <c:v>#N/A</c:v>
                </c:pt>
                <c:pt idx="7">
                  <c:v>1.02</c:v>
                </c:pt>
                <c:pt idx="8">
                  <c:v>#N/A</c:v>
                </c:pt>
                <c:pt idx="9">
                  <c:v>2.4</c:v>
                </c:pt>
              </c:numCache>
            </c:numRef>
          </c:val>
          <c:extLst>
            <c:ext xmlns:c16="http://schemas.microsoft.com/office/drawing/2014/chart" uri="{C3380CC4-5D6E-409C-BE32-E72D297353CC}">
              <c16:uniqueId val="{00000007-34D7-4125-B8D7-E8803C5796E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7.12</c:v>
                </c:pt>
                <c:pt idx="2">
                  <c:v>#N/A</c:v>
                </c:pt>
                <c:pt idx="3">
                  <c:v>6</c:v>
                </c:pt>
                <c:pt idx="4">
                  <c:v>#N/A</c:v>
                </c:pt>
                <c:pt idx="5">
                  <c:v>4.92</c:v>
                </c:pt>
                <c:pt idx="6">
                  <c:v>#N/A</c:v>
                </c:pt>
                <c:pt idx="7">
                  <c:v>4.88</c:v>
                </c:pt>
                <c:pt idx="8">
                  <c:v>#N/A</c:v>
                </c:pt>
                <c:pt idx="9">
                  <c:v>5.19</c:v>
                </c:pt>
              </c:numCache>
            </c:numRef>
          </c:val>
          <c:extLst>
            <c:ext xmlns:c16="http://schemas.microsoft.com/office/drawing/2014/chart" uri="{C3380CC4-5D6E-409C-BE32-E72D297353CC}">
              <c16:uniqueId val="{00000008-34D7-4125-B8D7-E8803C5796E7}"/>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9.25</c:v>
                </c:pt>
                <c:pt idx="2">
                  <c:v>#N/A</c:v>
                </c:pt>
                <c:pt idx="3">
                  <c:v>10.88</c:v>
                </c:pt>
                <c:pt idx="4">
                  <c:v>#N/A</c:v>
                </c:pt>
                <c:pt idx="5">
                  <c:v>17.559999999999999</c:v>
                </c:pt>
                <c:pt idx="6">
                  <c:v>#N/A</c:v>
                </c:pt>
                <c:pt idx="7">
                  <c:v>25.08</c:v>
                </c:pt>
                <c:pt idx="8">
                  <c:v>#N/A</c:v>
                </c:pt>
                <c:pt idx="9">
                  <c:v>24.55</c:v>
                </c:pt>
              </c:numCache>
            </c:numRef>
          </c:val>
          <c:extLst>
            <c:ext xmlns:c16="http://schemas.microsoft.com/office/drawing/2014/chart" uri="{C3380CC4-5D6E-409C-BE32-E72D297353CC}">
              <c16:uniqueId val="{00000009-34D7-4125-B8D7-E8803C5796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12851</c:v>
                </c:pt>
                <c:pt idx="5">
                  <c:v>12752</c:v>
                </c:pt>
                <c:pt idx="8">
                  <c:v>12751</c:v>
                </c:pt>
                <c:pt idx="11">
                  <c:v>13189</c:v>
                </c:pt>
                <c:pt idx="14">
                  <c:v>13466</c:v>
                </c:pt>
              </c:numCache>
            </c:numRef>
          </c:val>
          <c:extLst>
            <c:ext xmlns:c16="http://schemas.microsoft.com/office/drawing/2014/chart" uri="{C3380CC4-5D6E-409C-BE32-E72D297353CC}">
              <c16:uniqueId val="{00000000-961F-4F78-BC69-EA083C6739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1F-4F78-BC69-EA083C6739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56</c:v>
                </c:pt>
                <c:pt idx="3">
                  <c:v>45</c:v>
                </c:pt>
                <c:pt idx="6">
                  <c:v>33</c:v>
                </c:pt>
                <c:pt idx="9">
                  <c:v>24</c:v>
                </c:pt>
                <c:pt idx="12">
                  <c:v>17</c:v>
                </c:pt>
              </c:numCache>
            </c:numRef>
          </c:val>
          <c:extLst>
            <c:ext xmlns:c16="http://schemas.microsoft.com/office/drawing/2014/chart" uri="{C3380CC4-5D6E-409C-BE32-E72D297353CC}">
              <c16:uniqueId val="{00000002-961F-4F78-BC69-EA083C6739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c:v>
                </c:pt>
                <c:pt idx="3">
                  <c:v>10</c:v>
                </c:pt>
                <c:pt idx="6">
                  <c:v>10</c:v>
                </c:pt>
                <c:pt idx="9">
                  <c:v>10</c:v>
                </c:pt>
                <c:pt idx="12">
                  <c:v>10</c:v>
                </c:pt>
              </c:numCache>
            </c:numRef>
          </c:val>
          <c:extLst>
            <c:ext xmlns:c16="http://schemas.microsoft.com/office/drawing/2014/chart" uri="{C3380CC4-5D6E-409C-BE32-E72D297353CC}">
              <c16:uniqueId val="{00000003-961F-4F78-BC69-EA083C6739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4699</c:v>
                </c:pt>
                <c:pt idx="3">
                  <c:v>4532</c:v>
                </c:pt>
                <c:pt idx="6">
                  <c:v>4416</c:v>
                </c:pt>
                <c:pt idx="9">
                  <c:v>4497</c:v>
                </c:pt>
                <c:pt idx="12">
                  <c:v>4360</c:v>
                </c:pt>
              </c:numCache>
            </c:numRef>
          </c:val>
          <c:extLst>
            <c:ext xmlns:c16="http://schemas.microsoft.com/office/drawing/2014/chart" uri="{C3380CC4-5D6E-409C-BE32-E72D297353CC}">
              <c16:uniqueId val="{00000004-961F-4F78-BC69-EA083C6739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1F-4F78-BC69-EA083C6739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1F-4F78-BC69-EA083C6739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10855</c:v>
                </c:pt>
                <c:pt idx="3">
                  <c:v>10854</c:v>
                </c:pt>
                <c:pt idx="6">
                  <c:v>11125</c:v>
                </c:pt>
                <c:pt idx="9">
                  <c:v>11799</c:v>
                </c:pt>
                <c:pt idx="12">
                  <c:v>12382</c:v>
                </c:pt>
              </c:numCache>
            </c:numRef>
          </c:val>
          <c:extLst>
            <c:ext xmlns:c16="http://schemas.microsoft.com/office/drawing/2014/chart" uri="{C3380CC4-5D6E-409C-BE32-E72D297353CC}">
              <c16:uniqueId val="{00000007-961F-4F78-BC69-EA083C6739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2769</c:v>
                </c:pt>
                <c:pt idx="2">
                  <c:v>#N/A</c:v>
                </c:pt>
                <c:pt idx="3">
                  <c:v>#N/A</c:v>
                </c:pt>
                <c:pt idx="4">
                  <c:v>2689</c:v>
                </c:pt>
                <c:pt idx="5">
                  <c:v>#N/A</c:v>
                </c:pt>
                <c:pt idx="6">
                  <c:v>#N/A</c:v>
                </c:pt>
                <c:pt idx="7">
                  <c:v>2833</c:v>
                </c:pt>
                <c:pt idx="8">
                  <c:v>#N/A</c:v>
                </c:pt>
                <c:pt idx="9">
                  <c:v>#N/A</c:v>
                </c:pt>
                <c:pt idx="10">
                  <c:v>3141</c:v>
                </c:pt>
                <c:pt idx="11">
                  <c:v>#N/A</c:v>
                </c:pt>
                <c:pt idx="12">
                  <c:v>#N/A</c:v>
                </c:pt>
                <c:pt idx="13">
                  <c:v>3303</c:v>
                </c:pt>
                <c:pt idx="14">
                  <c:v>#N/A</c:v>
                </c:pt>
              </c:numCache>
            </c:numRef>
          </c:val>
          <c:smooth val="0"/>
          <c:extLst>
            <c:ext xmlns:c16="http://schemas.microsoft.com/office/drawing/2014/chart" uri="{C3380CC4-5D6E-409C-BE32-E72D297353CC}">
              <c16:uniqueId val="{00000008-961F-4F78-BC69-EA083C6739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125269</c:v>
                </c:pt>
                <c:pt idx="5">
                  <c:v>123146</c:v>
                </c:pt>
                <c:pt idx="8">
                  <c:v>119249</c:v>
                </c:pt>
                <c:pt idx="11">
                  <c:v>112850</c:v>
                </c:pt>
                <c:pt idx="14">
                  <c:v>105604</c:v>
                </c:pt>
              </c:numCache>
            </c:numRef>
          </c:val>
          <c:extLst>
            <c:ext xmlns:c16="http://schemas.microsoft.com/office/drawing/2014/chart" uri="{C3380CC4-5D6E-409C-BE32-E72D297353CC}">
              <c16:uniqueId val="{00000000-776B-4CFF-84A5-98528F6D56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26856</c:v>
                </c:pt>
                <c:pt idx="5">
                  <c:v>28009</c:v>
                </c:pt>
                <c:pt idx="8">
                  <c:v>29044</c:v>
                </c:pt>
                <c:pt idx="11">
                  <c:v>27733</c:v>
                </c:pt>
                <c:pt idx="14">
                  <c:v>28330</c:v>
                </c:pt>
              </c:numCache>
            </c:numRef>
          </c:val>
          <c:extLst>
            <c:ext xmlns:c16="http://schemas.microsoft.com/office/drawing/2014/chart" uri="{C3380CC4-5D6E-409C-BE32-E72D297353CC}">
              <c16:uniqueId val="{00000001-776B-4CFF-84A5-98528F6D56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17101</c:v>
                </c:pt>
                <c:pt idx="5">
                  <c:v>16751</c:v>
                </c:pt>
                <c:pt idx="8">
                  <c:v>20577</c:v>
                </c:pt>
                <c:pt idx="11">
                  <c:v>21414</c:v>
                </c:pt>
                <c:pt idx="14">
                  <c:v>22377</c:v>
                </c:pt>
              </c:numCache>
            </c:numRef>
          </c:val>
          <c:extLst>
            <c:ext xmlns:c16="http://schemas.microsoft.com/office/drawing/2014/chart" uri="{C3380CC4-5D6E-409C-BE32-E72D297353CC}">
              <c16:uniqueId val="{00000002-776B-4CFF-84A5-98528F6D56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6B-4CFF-84A5-98528F6D56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6B-4CFF-84A5-98528F6D56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6B-4CFF-84A5-98528F6D56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19859</c:v>
                </c:pt>
                <c:pt idx="3">
                  <c:v>19211</c:v>
                </c:pt>
                <c:pt idx="6">
                  <c:v>18574</c:v>
                </c:pt>
                <c:pt idx="9">
                  <c:v>17795</c:v>
                </c:pt>
                <c:pt idx="12">
                  <c:v>17214</c:v>
                </c:pt>
              </c:numCache>
            </c:numRef>
          </c:val>
          <c:extLst>
            <c:ext xmlns:c16="http://schemas.microsoft.com/office/drawing/2014/chart" uri="{C3380CC4-5D6E-409C-BE32-E72D297353CC}">
              <c16:uniqueId val="{00000006-776B-4CFF-84A5-98528F6D56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66</c:v>
                </c:pt>
                <c:pt idx="3">
                  <c:v>51</c:v>
                </c:pt>
                <c:pt idx="6">
                  <c:v>36</c:v>
                </c:pt>
                <c:pt idx="9">
                  <c:v>22</c:v>
                </c:pt>
                <c:pt idx="12">
                  <c:v>7</c:v>
                </c:pt>
              </c:numCache>
            </c:numRef>
          </c:val>
          <c:extLst>
            <c:ext xmlns:c16="http://schemas.microsoft.com/office/drawing/2014/chart" uri="{C3380CC4-5D6E-409C-BE32-E72D297353CC}">
              <c16:uniqueId val="{00000007-776B-4CFF-84A5-98528F6D56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63582</c:v>
                </c:pt>
                <c:pt idx="3">
                  <c:v>63541</c:v>
                </c:pt>
                <c:pt idx="6">
                  <c:v>62137</c:v>
                </c:pt>
                <c:pt idx="9">
                  <c:v>59853</c:v>
                </c:pt>
                <c:pt idx="12">
                  <c:v>57654</c:v>
                </c:pt>
              </c:numCache>
            </c:numRef>
          </c:val>
          <c:extLst>
            <c:ext xmlns:c16="http://schemas.microsoft.com/office/drawing/2014/chart" uri="{C3380CC4-5D6E-409C-BE32-E72D297353CC}">
              <c16:uniqueId val="{00000008-776B-4CFF-84A5-98528F6D56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976</c:v>
                </c:pt>
                <c:pt idx="3">
                  <c:v>905</c:v>
                </c:pt>
                <c:pt idx="6">
                  <c:v>1026</c:v>
                </c:pt>
                <c:pt idx="9">
                  <c:v>1023</c:v>
                </c:pt>
                <c:pt idx="12">
                  <c:v>1132</c:v>
                </c:pt>
              </c:numCache>
            </c:numRef>
          </c:val>
          <c:extLst>
            <c:ext xmlns:c16="http://schemas.microsoft.com/office/drawing/2014/chart" uri="{C3380CC4-5D6E-409C-BE32-E72D297353CC}">
              <c16:uniqueId val="{00000009-776B-4CFF-84A5-98528F6D56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112711</c:v>
                </c:pt>
                <c:pt idx="3">
                  <c:v>111338</c:v>
                </c:pt>
                <c:pt idx="6">
                  <c:v>108467</c:v>
                </c:pt>
                <c:pt idx="9">
                  <c:v>102124</c:v>
                </c:pt>
                <c:pt idx="12">
                  <c:v>93817</c:v>
                </c:pt>
              </c:numCache>
            </c:numRef>
          </c:val>
          <c:extLst>
            <c:ext xmlns:c16="http://schemas.microsoft.com/office/drawing/2014/chart" uri="{C3380CC4-5D6E-409C-BE32-E72D297353CC}">
              <c16:uniqueId val="{0000000A-776B-4CFF-84A5-98528F6D56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27968</c:v>
                </c:pt>
                <c:pt idx="2">
                  <c:v>#N/A</c:v>
                </c:pt>
                <c:pt idx="3">
                  <c:v>#N/A</c:v>
                </c:pt>
                <c:pt idx="4">
                  <c:v>27140</c:v>
                </c:pt>
                <c:pt idx="5">
                  <c:v>#N/A</c:v>
                </c:pt>
                <c:pt idx="6">
                  <c:v>#N/A</c:v>
                </c:pt>
                <c:pt idx="7">
                  <c:v>21370</c:v>
                </c:pt>
                <c:pt idx="8">
                  <c:v>#N/A</c:v>
                </c:pt>
                <c:pt idx="9">
                  <c:v>#N/A</c:v>
                </c:pt>
                <c:pt idx="10">
                  <c:v>18820</c:v>
                </c:pt>
                <c:pt idx="11">
                  <c:v>#N/A</c:v>
                </c:pt>
                <c:pt idx="12">
                  <c:v>#N/A</c:v>
                </c:pt>
                <c:pt idx="13">
                  <c:v>13513</c:v>
                </c:pt>
                <c:pt idx="14">
                  <c:v>#N/A</c:v>
                </c:pt>
              </c:numCache>
            </c:numRef>
          </c:val>
          <c:smooth val="0"/>
          <c:extLst>
            <c:ext xmlns:c16="http://schemas.microsoft.com/office/drawing/2014/chart" uri="{C3380CC4-5D6E-409C-BE32-E72D297353CC}">
              <c16:uniqueId val="{0000000B-776B-4CFF-84A5-98528F6D56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10037</c:v>
                </c:pt>
                <c:pt idx="1">
                  <c:v>11477</c:v>
                </c:pt>
                <c:pt idx="2">
                  <c:v>11873</c:v>
                </c:pt>
              </c:numCache>
            </c:numRef>
          </c:val>
          <c:extLst>
            <c:ext xmlns:c16="http://schemas.microsoft.com/office/drawing/2014/chart" uri="{C3380CC4-5D6E-409C-BE32-E72D297353CC}">
              <c16:uniqueId val="{00000000-CEC5-4DFC-8812-EC05008A99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3275</c:v>
                </c:pt>
                <c:pt idx="1">
                  <c:v>2585</c:v>
                </c:pt>
                <c:pt idx="2">
                  <c:v>2299</c:v>
                </c:pt>
              </c:numCache>
            </c:numRef>
          </c:val>
          <c:extLst>
            <c:ext xmlns:c16="http://schemas.microsoft.com/office/drawing/2014/chart" uri="{C3380CC4-5D6E-409C-BE32-E72D297353CC}">
              <c16:uniqueId val="{00000001-CEC5-4DFC-8812-EC05008A99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3529</c:v>
                </c:pt>
                <c:pt idx="1">
                  <c:v>2978</c:v>
                </c:pt>
                <c:pt idx="2">
                  <c:v>3636</c:v>
                </c:pt>
              </c:numCache>
            </c:numRef>
          </c:val>
          <c:extLst>
            <c:ext xmlns:c16="http://schemas.microsoft.com/office/drawing/2014/chart" uri="{C3380CC4-5D6E-409C-BE32-E72D297353CC}">
              <c16:uniqueId val="{00000002-CEC5-4DFC-8812-EC05008A99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271,000
260,661
711.18
120,551,025
118,438,703
1,739,763
71,085,451
93,817,116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財政力指数は０．６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となり、類似団体平均を下回っているが、１０の市町村合併による広大な面積と多様性ある地域性により、類似団体と同様の推移をしていないものと考える。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引き続き、市税の収納率向上などに努め、自主財源の確保を図る。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92428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7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79022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52211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38805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textlink="">
      <xdr:nvSpPr>
        <xdr:cNvPr id="88" name="楕円 87">
          <a:extLst>
            <a:ext uri="{FF2B5EF4-FFF2-40B4-BE49-F238E27FC236}">
              <a16:creationId xmlns:a16="http://schemas.microsoft.com/office/drawing/2014/main" id="{00000000-0008-0000-0300-000058000000}"/>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経常収支比率については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９８．６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　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増加の要因について、経常一般財源の決算額が、前年度に比べ歳入については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それを上回る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や公債費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が増加したことによる。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類似団体も同様に推移したため、平均値を上回る結果となった。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社会保障等関係経費の自然増に加え、合併特例債等の公債費負担に対し基金等の確保を図るとともに、経常経費の縮減を図る。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103188</xdr:rowOff>
    </xdr:from>
    <xdr:to>
      <xdr:col>23</xdr:col>
      <xdr:colOff>133350</xdr:colOff>
      <xdr:row>65</xdr:row>
      <xdr:rowOff>169545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247438"/>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156528</xdr:rowOff>
    </xdr:from>
    <xdr:to>
      <xdr:col>19</xdr:col>
      <xdr:colOff>133350</xdr:colOff>
      <xdr:row>65</xdr:row>
      <xdr:rowOff>103188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5787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156528</xdr:rowOff>
    </xdr:from>
    <xdr:to>
      <xdr:col>15</xdr:col>
      <xdr:colOff>82550</xdr:colOff>
      <xdr:row>65</xdr:row>
      <xdr:rowOff>103188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95787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91122</xdr:rowOff>
    </xdr:from>
    <xdr:to>
      <xdr:col>11</xdr:col>
      <xdr:colOff>31750</xdr:colOff>
      <xdr:row>65</xdr:row>
      <xdr:rowOff>103188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23537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82249</xdr:rowOff>
    </xdr:from>
    <xdr:ext cx="762000" cy="259045"/>
    <xdr:sp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142574</xdr:rowOff>
    </xdr:from>
    <xdr:ext cx="762000" cy="259045"/>
    <xdr:sp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7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118745</xdr:rowOff>
    </xdr:from>
    <xdr:to>
      <xdr:col>23</xdr:col>
      <xdr:colOff>184150</xdr:colOff>
      <xdr:row>66</xdr:row>
      <xdr:rowOff>48895</xdr:rowOff>
    </xdr:to>
    <xdr:sp textlink="">
      <xdr:nvSpPr>
        <xdr:cNvPr id="147" name="楕円 146">
          <a:extLst>
            <a:ext uri="{FF2B5EF4-FFF2-40B4-BE49-F238E27FC236}">
              <a16:creationId xmlns:a16="http://schemas.microsoft.com/office/drawing/2014/main" id="{00000000-0008-0000-0300-000093000000}"/>
            </a:ext>
          </a:extLst>
        </xdr:cNvPr>
        <xdr:cNvSpPr/>
      </xdr:nvSpPr>
      <xdr:spPr>
        <a:xfrm>
          <a:off x="49022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14622</xdr:rowOff>
    </xdr:from>
    <xdr:ext cx="762000" cy="259045"/>
    <xdr:sp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5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52388</xdr:rowOff>
    </xdr:from>
    <xdr:to>
      <xdr:col>19</xdr:col>
      <xdr:colOff>184150</xdr:colOff>
      <xdr:row>65</xdr:row>
      <xdr:rowOff>153988</xdr:rowOff>
    </xdr:to>
    <xdr:sp textlink="">
      <xdr:nvSpPr>
        <xdr:cNvPr id="149" name="楕円 148">
          <a:extLst>
            <a:ext uri="{FF2B5EF4-FFF2-40B4-BE49-F238E27FC236}">
              <a16:creationId xmlns:a16="http://schemas.microsoft.com/office/drawing/2014/main" id="{00000000-0008-0000-0300-000095000000}"/>
            </a:ext>
          </a:extLst>
        </xdr:cNvPr>
        <xdr:cNvSpPr/>
      </xdr:nvSpPr>
      <xdr:spPr>
        <a:xfrm>
          <a:off x="4064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138765</xdr:rowOff>
    </xdr:from>
    <xdr:ext cx="736600" cy="259045"/>
    <xdr:sp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8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105728</xdr:rowOff>
    </xdr:from>
    <xdr:to>
      <xdr:col>15</xdr:col>
      <xdr:colOff>133350</xdr:colOff>
      <xdr:row>64</xdr:row>
      <xdr:rowOff>35878</xdr:rowOff>
    </xdr:to>
    <xdr:sp textlink="">
      <xdr:nvSpPr>
        <xdr:cNvPr id="151" name="楕円 150">
          <a:extLst>
            <a:ext uri="{FF2B5EF4-FFF2-40B4-BE49-F238E27FC236}">
              <a16:creationId xmlns:a16="http://schemas.microsoft.com/office/drawing/2014/main" id="{00000000-0008-0000-0300-000097000000}"/>
            </a:ext>
          </a:extLst>
        </xdr:cNvPr>
        <xdr:cNvSpPr/>
      </xdr:nvSpPr>
      <xdr:spPr>
        <a:xfrm>
          <a:off x="3175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20655</xdr:rowOff>
    </xdr:from>
    <xdr:ext cx="762000" cy="259045"/>
    <xdr:sp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52388</xdr:rowOff>
    </xdr:from>
    <xdr:to>
      <xdr:col>11</xdr:col>
      <xdr:colOff>82550</xdr:colOff>
      <xdr:row>65</xdr:row>
      <xdr:rowOff>153988</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2286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138765</xdr:rowOff>
    </xdr:from>
    <xdr:ext cx="762000" cy="259045"/>
    <xdr:sp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8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40322</xdr:rowOff>
    </xdr:from>
    <xdr:to>
      <xdr:col>7</xdr:col>
      <xdr:colOff>31750</xdr:colOff>
      <xdr:row>65</xdr:row>
      <xdr:rowOff>141922</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1397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126699</xdr:rowOff>
    </xdr:from>
    <xdr:ext cx="7620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人件費については、給料表や期末勤勉手当の支給率の引上げなどによる影響で、前年度と比較して増額となったものの、物件費については減額となったことから、１人当たりの額が５５３円の減額となった。</a:t>
          </a:r>
        </a:p>
        <a:p>
          <a:r>
            <a:rPr kumimoji="1" lang="ja-JP" altLang="en-US" sz="1300">
              <a:latin typeface="ＭＳ Ｐゴシック" panose="020B0600070205080204" pitchFamily="50" charset="-128"/>
              <a:ea typeface="ＭＳ Ｐゴシック" panose="020B0600070205080204" pitchFamily="50" charset="-128"/>
            </a:rPr>
            <a:t>　今後も業務改善に努め、コストの低減を図る。</a:t>
          </a:r>
        </a:p>
      </xdr:txBody>
    </xdr:sp>
    <xdr:clientData/>
  </xdr:twoCellAnchor>
  <xdr:oneCellAnchor>
    <xdr:from>
      <xdr:col>3</xdr:col>
      <xdr:colOff>95250</xdr:colOff>
      <xdr:row>77</xdr:row>
      <xdr:rowOff>6350</xdr:rowOff>
    </xdr:from>
    <xdr:ext cx="349839" cy="225703"/>
    <xdr:sp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41362</xdr:rowOff>
    </xdr:from>
    <xdr:to>
      <xdr:col>23</xdr:col>
      <xdr:colOff>133350</xdr:colOff>
      <xdr:row>85</xdr:row>
      <xdr:rowOff>48775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614612"/>
          <a:ext cx="8382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77064</xdr:rowOff>
    </xdr:from>
    <xdr:ext cx="762000" cy="259045"/>
    <xdr:sp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3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21803</xdr:rowOff>
    </xdr:from>
    <xdr:to>
      <xdr:col>19</xdr:col>
      <xdr:colOff>133350</xdr:colOff>
      <xdr:row>85</xdr:row>
      <xdr:rowOff>48775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95053"/>
          <a:ext cx="889000" cy="2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21536</xdr:rowOff>
    </xdr:from>
    <xdr:ext cx="736600" cy="259045"/>
    <xdr:sp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8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132378</xdr:rowOff>
    </xdr:from>
    <xdr:to>
      <xdr:col>15</xdr:col>
      <xdr:colOff>82550</xdr:colOff>
      <xdr:row>85</xdr:row>
      <xdr:rowOff>21803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534178"/>
          <a:ext cx="889000" cy="6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137850</xdr:rowOff>
    </xdr:from>
    <xdr:ext cx="762000" cy="259045"/>
    <xdr:sp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2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56717</xdr:rowOff>
    </xdr:from>
    <xdr:to>
      <xdr:col>11</xdr:col>
      <xdr:colOff>31750</xdr:colOff>
      <xdr:row>84</xdr:row>
      <xdr:rowOff>132378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58517"/>
          <a:ext cx="889000" cy="7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8996</xdr:rowOff>
    </xdr:from>
    <xdr:ext cx="762000" cy="259045"/>
    <xdr:sp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66592</xdr:rowOff>
    </xdr:from>
    <xdr:ext cx="762000" cy="259045"/>
    <xdr:sp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162012</xdr:rowOff>
    </xdr:from>
    <xdr:to>
      <xdr:col>23</xdr:col>
      <xdr:colOff>184150</xdr:colOff>
      <xdr:row>85</xdr:row>
      <xdr:rowOff>92162</xdr:rowOff>
    </xdr:to>
    <xdr:sp textlink="">
      <xdr:nvSpPr>
        <xdr:cNvPr id="210" name="楕円 209">
          <a:extLst>
            <a:ext uri="{FF2B5EF4-FFF2-40B4-BE49-F238E27FC236}">
              <a16:creationId xmlns:a16="http://schemas.microsoft.com/office/drawing/2014/main" id="{00000000-0008-0000-0300-0000D2000000}"/>
            </a:ext>
          </a:extLst>
        </xdr:cNvPr>
        <xdr:cNvSpPr/>
      </xdr:nvSpPr>
      <xdr:spPr>
        <a:xfrm>
          <a:off x="4902200" y="145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134089</xdr:rowOff>
    </xdr:from>
    <xdr:ext cx="762000" cy="259045"/>
    <xdr:sp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3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169425</xdr:rowOff>
    </xdr:from>
    <xdr:to>
      <xdr:col>19</xdr:col>
      <xdr:colOff>184150</xdr:colOff>
      <xdr:row>85</xdr:row>
      <xdr:rowOff>99575</xdr:rowOff>
    </xdr:to>
    <xdr:sp textlink="">
      <xdr:nvSpPr>
        <xdr:cNvPr id="212" name="楕円 211">
          <a:extLst>
            <a:ext uri="{FF2B5EF4-FFF2-40B4-BE49-F238E27FC236}">
              <a16:creationId xmlns:a16="http://schemas.microsoft.com/office/drawing/2014/main" id="{00000000-0008-0000-0300-0000D4000000}"/>
            </a:ext>
          </a:extLst>
        </xdr:cNvPr>
        <xdr:cNvSpPr/>
      </xdr:nvSpPr>
      <xdr:spPr>
        <a:xfrm>
          <a:off x="4064000" y="1457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84352</xdr:rowOff>
    </xdr:from>
    <xdr:ext cx="7366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57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142453</xdr:rowOff>
    </xdr:from>
    <xdr:to>
      <xdr:col>15</xdr:col>
      <xdr:colOff>133350</xdr:colOff>
      <xdr:row>85</xdr:row>
      <xdr:rowOff>72603</xdr:rowOff>
    </xdr:to>
    <xdr:sp textlink="">
      <xdr:nvSpPr>
        <xdr:cNvPr id="214" name="楕円 213">
          <a:extLst>
            <a:ext uri="{FF2B5EF4-FFF2-40B4-BE49-F238E27FC236}">
              <a16:creationId xmlns:a16="http://schemas.microsoft.com/office/drawing/2014/main" id="{00000000-0008-0000-0300-0000D6000000}"/>
            </a:ext>
          </a:extLst>
        </xdr:cNvPr>
        <xdr:cNvSpPr/>
      </xdr:nvSpPr>
      <xdr:spPr>
        <a:xfrm>
          <a:off x="3175000" y="145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57380</xdr:rowOff>
    </xdr:from>
    <xdr:ext cx="762000" cy="259045"/>
    <xdr:sp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3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81578</xdr:rowOff>
    </xdr:from>
    <xdr:to>
      <xdr:col>11</xdr:col>
      <xdr:colOff>82550</xdr:colOff>
      <xdr:row>85</xdr:row>
      <xdr:rowOff>11728</xdr:rowOff>
    </xdr:to>
    <xdr:sp textlink="">
      <xdr:nvSpPr>
        <xdr:cNvPr id="216" name="楕円 215">
          <a:extLst>
            <a:ext uri="{FF2B5EF4-FFF2-40B4-BE49-F238E27FC236}">
              <a16:creationId xmlns:a16="http://schemas.microsoft.com/office/drawing/2014/main" id="{00000000-0008-0000-0300-0000D8000000}"/>
            </a:ext>
          </a:extLst>
        </xdr:cNvPr>
        <xdr:cNvSpPr/>
      </xdr:nvSpPr>
      <xdr:spPr>
        <a:xfrm>
          <a:off x="2286000" y="1448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167955</xdr:rowOff>
    </xdr:from>
    <xdr:ext cx="762000" cy="259045"/>
    <xdr:sp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69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5917</xdr:rowOff>
    </xdr:from>
    <xdr:to>
      <xdr:col>7</xdr:col>
      <xdr:colOff>31750</xdr:colOff>
      <xdr:row>84</xdr:row>
      <xdr:rowOff>107517</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1397000" y="1440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92294</xdr:rowOff>
    </xdr:from>
    <xdr:ext cx="762000" cy="259045"/>
    <xdr:sp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9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ラスパイレス指数は、９９．１と前年と比較して０．３ポイント減少している。</a:t>
          </a:r>
        </a:p>
        <a:p>
          <a:r>
            <a:rPr kumimoji="1" lang="ja-JP" altLang="en-US" sz="1300">
              <a:latin typeface="ＭＳ Ｐゴシック" panose="020B0600070205080204" pitchFamily="50" charset="-128"/>
              <a:ea typeface="ＭＳ Ｐゴシック" panose="020B0600070205080204" pitchFamily="50" charset="-128"/>
            </a:rPr>
            <a:t>　この主な要因としては、経験年数階層内における職員分布の変動（職員構成の変動）によるものである。</a:t>
          </a:r>
        </a:p>
        <a:p>
          <a:r>
            <a:rPr kumimoji="1" lang="ja-JP" altLang="en-US" sz="1300">
              <a:latin typeface="ＭＳ Ｐゴシック" panose="020B0600070205080204" pitchFamily="50" charset="-128"/>
              <a:ea typeface="ＭＳ Ｐゴシック" panose="020B0600070205080204" pitchFamily="50" charset="-128"/>
            </a:rPr>
            <a:t>　本市は、従来から人事院勧告の趣旨を尊重し、給与改定を実施しており、引き続き国、他の地方公共団体及び民間給与との均衡を踏まえ、給与の適正化に努めていく。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84</xdr:row>
      <xdr:rowOff>82550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4240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102659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4843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102659</xdr:rowOff>
    </xdr:from>
    <xdr:to>
      <xdr:col>72</xdr:col>
      <xdr:colOff>203200</xdr:colOff>
      <xdr:row>85</xdr:row>
      <xdr:rowOff>11641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044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85</xdr:row>
      <xdr:rowOff>11641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5044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142875</xdr:rowOff>
    </xdr:from>
    <xdr:to>
      <xdr:col>81</xdr:col>
      <xdr:colOff>95250</xdr:colOff>
      <xdr:row>84</xdr:row>
      <xdr:rowOff>73025</xdr:rowOff>
    </xdr:to>
    <xdr:sp textlink="">
      <xdr:nvSpPr>
        <xdr:cNvPr id="272" name="楕円 271">
          <a:extLst>
            <a:ext uri="{FF2B5EF4-FFF2-40B4-BE49-F238E27FC236}">
              <a16:creationId xmlns:a16="http://schemas.microsoft.com/office/drawing/2014/main" id="{00000000-0008-0000-0300-000010010000}"/>
            </a:ext>
          </a:extLst>
        </xdr:cNvPr>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159402</xdr:rowOff>
    </xdr:from>
    <xdr:ext cx="762000" cy="259045"/>
    <xdr:sp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textlink="">
      <xdr:nvSpPr>
        <xdr:cNvPr id="274" name="楕円 273">
          <a:extLst>
            <a:ext uri="{FF2B5EF4-FFF2-40B4-BE49-F238E27FC236}">
              <a16:creationId xmlns:a16="http://schemas.microsoft.com/office/drawing/2014/main" id="{00000000-0008-0000-0300-000012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51859</xdr:rowOff>
    </xdr:from>
    <xdr:to>
      <xdr:col>73</xdr:col>
      <xdr:colOff>44450</xdr:colOff>
      <xdr:row>84</xdr:row>
      <xdr:rowOff>153459</xdr:rowOff>
    </xdr:to>
    <xdr:sp textlink="">
      <xdr:nvSpPr>
        <xdr:cNvPr id="276" name="楕円 275">
          <a:extLst>
            <a:ext uri="{FF2B5EF4-FFF2-40B4-BE49-F238E27FC236}">
              <a16:creationId xmlns:a16="http://schemas.microsoft.com/office/drawing/2014/main" id="{00000000-0008-0000-0300-000014010000}"/>
            </a:ext>
          </a:extLst>
        </xdr:cNvPr>
        <xdr:cNvSpPr/>
      </xdr:nvSpPr>
      <xdr:spPr>
        <a:xfrm>
          <a:off x="15240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textlink="">
      <xdr:nvSpPr>
        <xdr:cNvPr id="278" name="楕円 277">
          <a:extLst>
            <a:ext uri="{FF2B5EF4-FFF2-40B4-BE49-F238E27FC236}">
              <a16:creationId xmlns:a16="http://schemas.microsoft.com/office/drawing/2014/main" id="{00000000-0008-0000-0300-000016010000}"/>
            </a:ext>
          </a:extLst>
        </xdr:cNvPr>
        <xdr:cNvSpPr/>
      </xdr:nvSpPr>
      <xdr:spPr>
        <a:xfrm>
          <a:off x="14351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textlink="">
      <xdr:nvSpPr>
        <xdr:cNvPr id="280" name="楕円 279">
          <a:extLst>
            <a:ext uri="{FF2B5EF4-FFF2-40B4-BE49-F238E27FC236}">
              <a16:creationId xmlns:a16="http://schemas.microsoft.com/office/drawing/2014/main" id="{00000000-0008-0000-0300-000018010000}"/>
            </a:ext>
          </a:extLst>
        </xdr:cNvPr>
        <xdr:cNvSpPr/>
      </xdr:nvSpPr>
      <xdr:spPr>
        <a:xfrm>
          <a:off x="13462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人当たり職員数は８．５８人と前年と比較して０．０３ポイント減少している。</a:t>
          </a:r>
        </a:p>
        <a:p>
          <a:r>
            <a:rPr kumimoji="1" lang="ja-JP" altLang="en-US" sz="1300">
              <a:latin typeface="ＭＳ Ｐゴシック" panose="020B0600070205080204" pitchFamily="50" charset="-128"/>
              <a:ea typeface="ＭＳ Ｐゴシック" panose="020B0600070205080204" pitchFamily="50" charset="-128"/>
            </a:rPr>
            <a:t>　本市では合併以降、定員管理の適正化に取り組み、平成２６年度には合併時の総職員数の２割削減を達成した。令和５年度においては、職員数について前年度から減少したことにより指数は減少した。</a:t>
          </a:r>
        </a:p>
      </xdr:txBody>
    </xdr:sp>
    <xdr:clientData/>
  </xdr:twoCellAnchor>
  <xdr:oneCellAnchor>
    <xdr:from>
      <xdr:col>61</xdr:col>
      <xdr:colOff>6350</xdr:colOff>
      <xdr:row>54</xdr:row>
      <xdr:rowOff>139700</xdr:rowOff>
    </xdr:from>
    <xdr:ext cx="349839" cy="225703"/>
    <xdr:sp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24856</xdr:rowOff>
    </xdr:from>
    <xdr:to>
      <xdr:col>81</xdr:col>
      <xdr:colOff>44450</xdr:colOff>
      <xdr:row>67</xdr:row>
      <xdr:rowOff>35197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151200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160944</xdr:rowOff>
    </xdr:from>
    <xdr:ext cx="762000" cy="259045"/>
    <xdr:sp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47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21409</xdr:rowOff>
    </xdr:from>
    <xdr:to>
      <xdr:col>77</xdr:col>
      <xdr:colOff>44450</xdr:colOff>
      <xdr:row>67</xdr:row>
      <xdr:rowOff>35197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50855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74403</xdr:rowOff>
    </xdr:from>
    <xdr:ext cx="736600" cy="259045"/>
    <xdr:sp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6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726</xdr:rowOff>
    </xdr:from>
    <xdr:to>
      <xdr:col>72</xdr:col>
      <xdr:colOff>203200</xdr:colOff>
      <xdr:row>67</xdr:row>
      <xdr:rowOff>21409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48787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64061</xdr:rowOff>
    </xdr:from>
    <xdr:ext cx="762000" cy="259045"/>
    <xdr:sp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148046</xdr:rowOff>
    </xdr:from>
    <xdr:to>
      <xdr:col>68</xdr:col>
      <xdr:colOff>152400</xdr:colOff>
      <xdr:row>67</xdr:row>
      <xdr:rowOff>726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4637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67508</xdr:rowOff>
    </xdr:from>
    <xdr:ext cx="762000" cy="259045"/>
    <xdr:sp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70955</xdr:rowOff>
    </xdr:from>
    <xdr:ext cx="762000" cy="259045"/>
    <xdr:sp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145506</xdr:rowOff>
    </xdr:from>
    <xdr:to>
      <xdr:col>81</xdr:col>
      <xdr:colOff>95250</xdr:colOff>
      <xdr:row>67</xdr:row>
      <xdr:rowOff>75656</xdr:rowOff>
    </xdr:to>
    <xdr:sp textlink="">
      <xdr:nvSpPr>
        <xdr:cNvPr id="337" name="楕円 336">
          <a:extLst>
            <a:ext uri="{FF2B5EF4-FFF2-40B4-BE49-F238E27FC236}">
              <a16:creationId xmlns:a16="http://schemas.microsoft.com/office/drawing/2014/main" id="{00000000-0008-0000-0300-000051010000}"/>
            </a:ext>
          </a:extLst>
        </xdr:cNvPr>
        <xdr:cNvSpPr/>
      </xdr:nvSpPr>
      <xdr:spPr>
        <a:xfrm>
          <a:off x="16967200" y="114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117583</xdr:rowOff>
    </xdr:from>
    <xdr:ext cx="762000" cy="259045"/>
    <xdr:sp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43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155847</xdr:rowOff>
    </xdr:from>
    <xdr:to>
      <xdr:col>77</xdr:col>
      <xdr:colOff>95250</xdr:colOff>
      <xdr:row>67</xdr:row>
      <xdr:rowOff>85997</xdr:rowOff>
    </xdr:to>
    <xdr:sp textlink="">
      <xdr:nvSpPr>
        <xdr:cNvPr id="339" name="楕円 338">
          <a:extLst>
            <a:ext uri="{FF2B5EF4-FFF2-40B4-BE49-F238E27FC236}">
              <a16:creationId xmlns:a16="http://schemas.microsoft.com/office/drawing/2014/main" id="{00000000-0008-0000-0300-000053010000}"/>
            </a:ext>
          </a:extLst>
        </xdr:cNvPr>
        <xdr:cNvSpPr/>
      </xdr:nvSpPr>
      <xdr:spPr>
        <a:xfrm>
          <a:off x="16129000" y="1147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70774</xdr:rowOff>
    </xdr:from>
    <xdr:ext cx="7366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557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142059</xdr:rowOff>
    </xdr:from>
    <xdr:to>
      <xdr:col>73</xdr:col>
      <xdr:colOff>44450</xdr:colOff>
      <xdr:row>67</xdr:row>
      <xdr:rowOff>72209</xdr:rowOff>
    </xdr:to>
    <xdr:sp textlink="">
      <xdr:nvSpPr>
        <xdr:cNvPr id="341" name="楕円 340">
          <a:extLst>
            <a:ext uri="{FF2B5EF4-FFF2-40B4-BE49-F238E27FC236}">
              <a16:creationId xmlns:a16="http://schemas.microsoft.com/office/drawing/2014/main" id="{00000000-0008-0000-0300-000055010000}"/>
            </a:ext>
          </a:extLst>
        </xdr:cNvPr>
        <xdr:cNvSpPr/>
      </xdr:nvSpPr>
      <xdr:spPr>
        <a:xfrm>
          <a:off x="15240000" y="114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56986</xdr:rowOff>
    </xdr:from>
    <xdr:ext cx="762000" cy="259045"/>
    <xdr:sp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54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121376</xdr:rowOff>
    </xdr:from>
    <xdr:to>
      <xdr:col>68</xdr:col>
      <xdr:colOff>203200</xdr:colOff>
      <xdr:row>67</xdr:row>
      <xdr:rowOff>51526</xdr:rowOff>
    </xdr:to>
    <xdr:sp textlink="">
      <xdr:nvSpPr>
        <xdr:cNvPr id="343" name="楕円 342">
          <a:extLst>
            <a:ext uri="{FF2B5EF4-FFF2-40B4-BE49-F238E27FC236}">
              <a16:creationId xmlns:a16="http://schemas.microsoft.com/office/drawing/2014/main" id="{00000000-0008-0000-0300-000057010000}"/>
            </a:ext>
          </a:extLst>
        </xdr:cNvPr>
        <xdr:cNvSpPr/>
      </xdr:nvSpPr>
      <xdr:spPr>
        <a:xfrm>
          <a:off x="14351000" y="114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36303</xdr:rowOff>
    </xdr:from>
    <xdr:ext cx="762000" cy="259045"/>
    <xdr:sp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52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97246</xdr:rowOff>
    </xdr:from>
    <xdr:to>
      <xdr:col>64</xdr:col>
      <xdr:colOff>152400</xdr:colOff>
      <xdr:row>67</xdr:row>
      <xdr:rowOff>27396</xdr:rowOff>
    </xdr:to>
    <xdr:sp textlink="">
      <xdr:nvSpPr>
        <xdr:cNvPr id="345" name="楕円 344">
          <a:extLst>
            <a:ext uri="{FF2B5EF4-FFF2-40B4-BE49-F238E27FC236}">
              <a16:creationId xmlns:a16="http://schemas.microsoft.com/office/drawing/2014/main" id="{00000000-0008-0000-0300-000059010000}"/>
            </a:ext>
          </a:extLst>
        </xdr:cNvPr>
        <xdr:cNvSpPr/>
      </xdr:nvSpPr>
      <xdr:spPr>
        <a:xfrm>
          <a:off x="13462000" y="114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12173</xdr:rowOff>
    </xdr:from>
    <xdr:ext cx="762000" cy="259045"/>
    <xdr:sp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49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実質公債費比率は５．２％となり、前年度より０．３ポイント増加した。単年度数値では５．５％と前年度比０．２％の増加となった。</a:t>
          </a:r>
        </a:p>
        <a:p>
          <a:r>
            <a:rPr kumimoji="1" lang="ja-JP" altLang="en-US" sz="1300">
              <a:latin typeface="ＭＳ Ｐゴシック" panose="020B0600070205080204" pitchFamily="50" charset="-128"/>
              <a:ea typeface="ＭＳ Ｐゴシック" panose="020B0600070205080204" pitchFamily="50" charset="-128"/>
            </a:rPr>
            <a:t>　増加の要因について、合併後に実施した大規模事業の償還により元利償還額が上昇したことによる。　</a:t>
          </a:r>
        </a:p>
        <a:p>
          <a:r>
            <a:rPr kumimoji="1" lang="ja-JP" altLang="en-US" sz="1300">
              <a:latin typeface="ＭＳ Ｐゴシック" panose="020B0600070205080204" pitchFamily="50" charset="-128"/>
              <a:ea typeface="ＭＳ Ｐゴシック" panose="020B0600070205080204" pitchFamily="50" charset="-128"/>
            </a:rPr>
            <a:t>　今後も、合併特例債を中心とした大規模事業の償還が続くが、交付税算入が有利なことから、単年度比率の急激な上昇とはならないと考える。</a:t>
          </a:r>
        </a:p>
      </xdr:txBody>
    </xdr:sp>
    <xdr:clientData/>
  </xdr:twoCellAnchor>
  <xdr:oneCellAnchor>
    <xdr:from>
      <xdr:col>61</xdr:col>
      <xdr:colOff>6350</xdr:colOff>
      <xdr:row>32</xdr:row>
      <xdr:rowOff>101600</xdr:rowOff>
    </xdr:from>
    <xdr:ext cx="298543" cy="225703"/>
    <xdr:sp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1512</xdr:rowOff>
    </xdr:from>
    <xdr:to>
      <xdr:col>81</xdr:col>
      <xdr:colOff>44450</xdr:colOff>
      <xdr:row>41</xdr:row>
      <xdr:rowOff>35983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3096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803</xdr:rowOff>
    </xdr:from>
    <xdr:ext cx="762000" cy="259045"/>
    <xdr:sp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7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149981</xdr:rowOff>
    </xdr:from>
    <xdr:to>
      <xdr:col>77</xdr:col>
      <xdr:colOff>44450</xdr:colOff>
      <xdr:row>41</xdr:row>
      <xdr:rowOff>1512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079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149981</xdr:rowOff>
    </xdr:from>
    <xdr:to>
      <xdr:col>72</xdr:col>
      <xdr:colOff>203200</xdr:colOff>
      <xdr:row>41</xdr:row>
      <xdr:rowOff>1512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079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149981</xdr:rowOff>
    </xdr:from>
    <xdr:to>
      <xdr:col>68</xdr:col>
      <xdr:colOff>152400</xdr:colOff>
      <xdr:row>41</xdr:row>
      <xdr:rowOff>1512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079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textlink="">
      <xdr:nvSpPr>
        <xdr:cNvPr id="400" name="楕円 399">
          <a:extLst>
            <a:ext uri="{FF2B5EF4-FFF2-40B4-BE49-F238E27FC236}">
              <a16:creationId xmlns:a16="http://schemas.microsoft.com/office/drawing/2014/main" id="{00000000-0008-0000-0300-000090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122162</xdr:rowOff>
    </xdr:from>
    <xdr:to>
      <xdr:col>77</xdr:col>
      <xdr:colOff>95250</xdr:colOff>
      <xdr:row>41</xdr:row>
      <xdr:rowOff>52312</xdr:rowOff>
    </xdr:to>
    <xdr:sp textlink="">
      <xdr:nvSpPr>
        <xdr:cNvPr id="402" name="楕円 401">
          <a:extLst>
            <a:ext uri="{FF2B5EF4-FFF2-40B4-BE49-F238E27FC236}">
              <a16:creationId xmlns:a16="http://schemas.microsoft.com/office/drawing/2014/main" id="{00000000-0008-0000-0300-000092010000}"/>
            </a:ext>
          </a:extLst>
        </xdr:cNvPr>
        <xdr:cNvSpPr/>
      </xdr:nvSpPr>
      <xdr:spPr>
        <a:xfrm>
          <a:off x="16129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37089</xdr:rowOff>
    </xdr:from>
    <xdr:ext cx="736600" cy="259045"/>
    <xdr:sp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99181</xdr:rowOff>
    </xdr:from>
    <xdr:to>
      <xdr:col>73</xdr:col>
      <xdr:colOff>44450</xdr:colOff>
      <xdr:row>41</xdr:row>
      <xdr:rowOff>29331</xdr:rowOff>
    </xdr:to>
    <xdr:sp textlink="">
      <xdr:nvSpPr>
        <xdr:cNvPr id="404" name="楕円 403">
          <a:extLst>
            <a:ext uri="{FF2B5EF4-FFF2-40B4-BE49-F238E27FC236}">
              <a16:creationId xmlns:a16="http://schemas.microsoft.com/office/drawing/2014/main" id="{00000000-0008-0000-0300-000094010000}"/>
            </a:ext>
          </a:extLst>
        </xdr:cNvPr>
        <xdr:cNvSpPr/>
      </xdr:nvSpPr>
      <xdr:spPr>
        <a:xfrm>
          <a:off x="15240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14108</xdr:rowOff>
    </xdr:from>
    <xdr:ext cx="762000" cy="259045"/>
    <xdr:sp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122162</xdr:rowOff>
    </xdr:from>
    <xdr:to>
      <xdr:col>68</xdr:col>
      <xdr:colOff>203200</xdr:colOff>
      <xdr:row>41</xdr:row>
      <xdr:rowOff>52312</xdr:rowOff>
    </xdr:to>
    <xdr:sp textlink="">
      <xdr:nvSpPr>
        <xdr:cNvPr id="406" name="楕円 405">
          <a:extLst>
            <a:ext uri="{FF2B5EF4-FFF2-40B4-BE49-F238E27FC236}">
              <a16:creationId xmlns:a16="http://schemas.microsoft.com/office/drawing/2014/main" id="{00000000-0008-0000-0300-000096010000}"/>
            </a:ext>
          </a:extLst>
        </xdr:cNvPr>
        <xdr:cNvSpPr/>
      </xdr:nvSpPr>
      <xdr:spPr>
        <a:xfrm>
          <a:off x="14351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37089</xdr:rowOff>
    </xdr:from>
    <xdr:ext cx="762000" cy="259045"/>
    <xdr:sp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textlink="">
      <xdr:nvSpPr>
        <xdr:cNvPr id="408" name="楕円 407">
          <a:extLst>
            <a:ext uri="{FF2B5EF4-FFF2-40B4-BE49-F238E27FC236}">
              <a16:creationId xmlns:a16="http://schemas.microsoft.com/office/drawing/2014/main" id="{00000000-0008-0000-0300-000098010000}"/>
            </a:ext>
          </a:extLst>
        </xdr:cNvPr>
        <xdr:cNvSpPr/>
      </xdr:nvSpPr>
      <xdr:spPr>
        <a:xfrm>
          <a:off x="13462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14108</xdr:rowOff>
    </xdr:from>
    <xdr:ext cx="762000" cy="259045"/>
    <xdr:sp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２２．６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ポイントの減少となった。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緊急自然災害防止対策事業債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防災・減災・国土強靱化緊急対策事業債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市債を借り入れたものの、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合併特例事業債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や臨時財政対策債によ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元利償還額が増加傾向にあり、償還額が借入額を上回ったことによる地方債現在高の減少などが要因である。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今後、地方債現在高は減少する見込みだが、事業の優先度の判断や活用する財源の選択を行うなど、引き続き、財政の健全化に努める。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81915</xdr:rowOff>
    </xdr:from>
    <xdr:to>
      <xdr:col>81</xdr:col>
      <xdr:colOff>44450</xdr:colOff>
      <xdr:row>17</xdr:row>
      <xdr:rowOff>101494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825115"/>
          <a:ext cx="838200" cy="1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101494</xdr:rowOff>
    </xdr:from>
    <xdr:to>
      <xdr:col>77</xdr:col>
      <xdr:colOff>44450</xdr:colOff>
      <xdr:row>18</xdr:row>
      <xdr:rowOff>2434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01614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93027</xdr:rowOff>
    </xdr:from>
    <xdr:to>
      <xdr:col>77</xdr:col>
      <xdr:colOff>95250</xdr:colOff>
      <xdr:row>14</xdr:row>
      <xdr:rowOff>23177</xdr:rowOff>
    </xdr:to>
    <xdr:sp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2434</xdr:rowOff>
    </xdr:from>
    <xdr:to>
      <xdr:col>72</xdr:col>
      <xdr:colOff>203200</xdr:colOff>
      <xdr:row>19</xdr:row>
      <xdr:rowOff>60219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088534"/>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60219</xdr:rowOff>
    </xdr:from>
    <xdr:to>
      <xdr:col>68</xdr:col>
      <xdr:colOff>152400</xdr:colOff>
      <xdr:row>19</xdr:row>
      <xdr:rowOff>114512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317769"/>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62336</xdr:rowOff>
    </xdr:from>
    <xdr:to>
      <xdr:col>68</xdr:col>
      <xdr:colOff>203200</xdr:colOff>
      <xdr:row>14</xdr:row>
      <xdr:rowOff>163936</xdr:rowOff>
    </xdr:to>
    <xdr:sp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31115</xdr:rowOff>
    </xdr:from>
    <xdr:to>
      <xdr:col>81</xdr:col>
      <xdr:colOff>95250</xdr:colOff>
      <xdr:row>16</xdr:row>
      <xdr:rowOff>132715</xdr:rowOff>
    </xdr:to>
    <xdr:sp textlink="">
      <xdr:nvSpPr>
        <xdr:cNvPr id="462" name="楕円 461">
          <a:extLst>
            <a:ext uri="{FF2B5EF4-FFF2-40B4-BE49-F238E27FC236}">
              <a16:creationId xmlns:a16="http://schemas.microsoft.com/office/drawing/2014/main" id="{00000000-0008-0000-0300-0000CE010000}"/>
            </a:ext>
          </a:extLst>
        </xdr:cNvPr>
        <xdr:cNvSpPr/>
      </xdr:nvSpPr>
      <xdr:spPr>
        <a:xfrm>
          <a:off x="169672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3192</xdr:rowOff>
    </xdr:from>
    <xdr:ext cx="762000" cy="259045"/>
    <xdr:sp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74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50694</xdr:rowOff>
    </xdr:from>
    <xdr:to>
      <xdr:col>77</xdr:col>
      <xdr:colOff>95250</xdr:colOff>
      <xdr:row>17</xdr:row>
      <xdr:rowOff>152294</xdr:rowOff>
    </xdr:to>
    <xdr:sp textlink="">
      <xdr:nvSpPr>
        <xdr:cNvPr id="464" name="楕円 463">
          <a:extLst>
            <a:ext uri="{FF2B5EF4-FFF2-40B4-BE49-F238E27FC236}">
              <a16:creationId xmlns:a16="http://schemas.microsoft.com/office/drawing/2014/main" id="{00000000-0008-0000-0300-0000D0010000}"/>
            </a:ext>
          </a:extLst>
        </xdr:cNvPr>
        <xdr:cNvSpPr/>
      </xdr:nvSpPr>
      <xdr:spPr>
        <a:xfrm>
          <a:off x="16129000" y="29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137071</xdr:rowOff>
    </xdr:from>
    <xdr:ext cx="736600" cy="259045"/>
    <xdr:sp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051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123084</xdr:rowOff>
    </xdr:from>
    <xdr:to>
      <xdr:col>73</xdr:col>
      <xdr:colOff>44450</xdr:colOff>
      <xdr:row>18</xdr:row>
      <xdr:rowOff>53234</xdr:rowOff>
    </xdr:to>
    <xdr:sp textlink="">
      <xdr:nvSpPr>
        <xdr:cNvPr id="466" name="楕円 465">
          <a:extLst>
            <a:ext uri="{FF2B5EF4-FFF2-40B4-BE49-F238E27FC236}">
              <a16:creationId xmlns:a16="http://schemas.microsoft.com/office/drawing/2014/main" id="{00000000-0008-0000-0300-0000D2010000}"/>
            </a:ext>
          </a:extLst>
        </xdr:cNvPr>
        <xdr:cNvSpPr/>
      </xdr:nvSpPr>
      <xdr:spPr>
        <a:xfrm>
          <a:off x="15240000" y="30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38011</xdr:rowOff>
    </xdr:from>
    <xdr:ext cx="762000" cy="259045"/>
    <xdr:sp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12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9419</xdr:rowOff>
    </xdr:from>
    <xdr:to>
      <xdr:col>68</xdr:col>
      <xdr:colOff>203200</xdr:colOff>
      <xdr:row>19</xdr:row>
      <xdr:rowOff>111019</xdr:rowOff>
    </xdr:to>
    <xdr:sp textlink="">
      <xdr:nvSpPr>
        <xdr:cNvPr id="468" name="楕円 467">
          <a:extLst>
            <a:ext uri="{FF2B5EF4-FFF2-40B4-BE49-F238E27FC236}">
              <a16:creationId xmlns:a16="http://schemas.microsoft.com/office/drawing/2014/main" id="{00000000-0008-0000-0300-0000D4010000}"/>
            </a:ext>
          </a:extLst>
        </xdr:cNvPr>
        <xdr:cNvSpPr/>
      </xdr:nvSpPr>
      <xdr:spPr>
        <a:xfrm>
          <a:off x="14351000" y="326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95796</xdr:rowOff>
    </xdr:from>
    <xdr:ext cx="762000" cy="259045"/>
    <xdr:sp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3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63712</xdr:rowOff>
    </xdr:from>
    <xdr:to>
      <xdr:col>64</xdr:col>
      <xdr:colOff>152400</xdr:colOff>
      <xdr:row>19</xdr:row>
      <xdr:rowOff>165312</xdr:rowOff>
    </xdr:to>
    <xdr:sp textlink="">
      <xdr:nvSpPr>
        <xdr:cNvPr id="470" name="楕円 469">
          <a:extLst>
            <a:ext uri="{FF2B5EF4-FFF2-40B4-BE49-F238E27FC236}">
              <a16:creationId xmlns:a16="http://schemas.microsoft.com/office/drawing/2014/main" id="{00000000-0008-0000-0300-0000D6010000}"/>
            </a:ext>
          </a:extLst>
        </xdr:cNvPr>
        <xdr:cNvSpPr/>
      </xdr:nvSpPr>
      <xdr:spPr>
        <a:xfrm>
          <a:off x="13462000" y="33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150089</xdr:rowOff>
    </xdr:from>
    <xdr:ext cx="762000" cy="259045"/>
    <xdr:sp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40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271,000
260,661
711.18
120,551,025
118,438,703
1,739,763
71,085,451
93,817,116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平成１８年の合併以降、定員管理の適正化に取り組み、平成２６年度には合併時の総職員数の２割削減を達成している。令和５年度の人件費は、給料表や期末勤勉手当の支給率の引上げなどによる影響で増額となっているものの、経常収支比率では前年度と同率となっている。</a:t>
          </a:r>
        </a:p>
        <a:p>
          <a:r>
            <a:rPr kumimoji="1" lang="ja-JP" altLang="en-US" sz="1300">
              <a:latin typeface="ＭＳ Ｐゴシック" panose="020B0600070205080204" pitchFamily="50" charset="-128"/>
              <a:ea typeface="ＭＳ Ｐゴシック" panose="020B0600070205080204" pitchFamily="50" charset="-128"/>
            </a:rPr>
            <a:t>　また、類似団体平均を４．３ポイント上回る高い水準となっていることから、引き続き、業務改善などに努める。</a:t>
          </a: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58965</xdr:rowOff>
    </xdr:from>
    <xdr:to>
      <xdr:col>24</xdr:col>
      <xdr:colOff>25400</xdr:colOff>
      <xdr:row>41</xdr:row>
      <xdr:rowOff>58965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7088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70955</xdr:rowOff>
    </xdr:from>
    <xdr:ext cx="762000" cy="259045"/>
    <xdr:sp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4535</xdr:rowOff>
    </xdr:from>
    <xdr:to>
      <xdr:col>19</xdr:col>
      <xdr:colOff>187325</xdr:colOff>
      <xdr:row>41</xdr:row>
      <xdr:rowOff>58965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7033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70955</xdr:rowOff>
    </xdr:from>
    <xdr:ext cx="736600" cy="259045"/>
    <xdr:sp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1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4535</xdr:rowOff>
    </xdr:from>
    <xdr:to>
      <xdr:col>15</xdr:col>
      <xdr:colOff>98425</xdr:colOff>
      <xdr:row>41</xdr:row>
      <xdr:rowOff>167822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70339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38299</xdr:rowOff>
    </xdr:from>
    <xdr:ext cx="762000" cy="259045"/>
    <xdr:sp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67128</xdr:rowOff>
    </xdr:from>
    <xdr:to>
      <xdr:col>11</xdr:col>
      <xdr:colOff>9525</xdr:colOff>
      <xdr:row>41</xdr:row>
      <xdr:rowOff>167822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9251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114499</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8165</xdr:rowOff>
    </xdr:from>
    <xdr:to>
      <xdr:col>24</xdr:col>
      <xdr:colOff>76200</xdr:colOff>
      <xdr:row>41</xdr:row>
      <xdr:rowOff>109765</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4775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151692</xdr:rowOff>
    </xdr:from>
    <xdr:ext cx="762000" cy="259045"/>
    <xdr:sp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8165</xdr:rowOff>
    </xdr:from>
    <xdr:to>
      <xdr:col>20</xdr:col>
      <xdr:colOff>38100</xdr:colOff>
      <xdr:row>41</xdr:row>
      <xdr:rowOff>109765</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393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94542</xdr:rowOff>
    </xdr:from>
    <xdr:ext cx="7366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125185</xdr:rowOff>
    </xdr:from>
    <xdr:to>
      <xdr:col>15</xdr:col>
      <xdr:colOff>149225</xdr:colOff>
      <xdr:row>41</xdr:row>
      <xdr:rowOff>55335</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3048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40112</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117022</xdr:rowOff>
    </xdr:from>
    <xdr:to>
      <xdr:col>11</xdr:col>
      <xdr:colOff>60325</xdr:colOff>
      <xdr:row>42</xdr:row>
      <xdr:rowOff>47172</xdr:rowOff>
    </xdr:to>
    <xdr:sp textlink="">
      <xdr:nvSpPr>
        <xdr:cNvPr id="93" name="楕円 92">
          <a:extLst>
            <a:ext uri="{FF2B5EF4-FFF2-40B4-BE49-F238E27FC236}">
              <a16:creationId xmlns:a16="http://schemas.microsoft.com/office/drawing/2014/main" id="{00000000-0008-0000-0400-00005D000000}"/>
            </a:ext>
          </a:extLst>
        </xdr:cNvPr>
        <xdr:cNvSpPr/>
      </xdr:nvSpPr>
      <xdr:spPr>
        <a:xfrm>
          <a:off x="2159000" y="71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31949</xdr:rowOff>
    </xdr:from>
    <xdr:ext cx="762000" cy="259045"/>
    <xdr:sp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23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16328</xdr:rowOff>
    </xdr:from>
    <xdr:to>
      <xdr:col>6</xdr:col>
      <xdr:colOff>171450</xdr:colOff>
      <xdr:row>40</xdr:row>
      <xdr:rowOff>117928</xdr:rowOff>
    </xdr:to>
    <xdr:sp textlink="">
      <xdr:nvSpPr>
        <xdr:cNvPr id="95" name="楕円 94">
          <a:extLst>
            <a:ext uri="{FF2B5EF4-FFF2-40B4-BE49-F238E27FC236}">
              <a16:creationId xmlns:a16="http://schemas.microsoft.com/office/drawing/2014/main" id="{00000000-0008-0000-0400-00005F000000}"/>
            </a:ext>
          </a:extLst>
        </xdr:cNvPr>
        <xdr:cNvSpPr/>
      </xdr:nvSpPr>
      <xdr:spPr>
        <a:xfrm>
          <a:off x="1270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102705</xdr:rowOff>
    </xdr:from>
    <xdr:ext cx="762000" cy="259045"/>
    <xdr:sp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物件費については決算額は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し、経常収支比率は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、類似団体平均との比較では０．５ポイント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下回</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市町村合併等により保有する施設が多い状況であることから、公共施設の在り方を見直す中で、施設の統廃合を図り、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維持管理経費の縮減につなげる。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8890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85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17</xdr:row>
      <xdr:rowOff>8890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016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142240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01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17</xdr:row>
      <xdr:rowOff>69850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85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107967</xdr:rowOff>
    </xdr:from>
    <xdr:ext cx="762000" cy="259045"/>
    <xdr:sp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91440</xdr:rowOff>
    </xdr:from>
    <xdr:to>
      <xdr:col>69</xdr:col>
      <xdr:colOff>142875</xdr:colOff>
      <xdr:row>17</xdr:row>
      <xdr:rowOff>21590</xdr:rowOff>
    </xdr:to>
    <xdr:sp textlink="">
      <xdr:nvSpPr>
        <xdr:cNvPr id="154" name="楕円 153">
          <a:extLst>
            <a:ext uri="{FF2B5EF4-FFF2-40B4-BE49-F238E27FC236}">
              <a16:creationId xmlns:a16="http://schemas.microsoft.com/office/drawing/2014/main" id="{00000000-0008-0000-0400-00009A000000}"/>
            </a:ext>
          </a:extLst>
        </xdr:cNvPr>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textlink="">
      <xdr:nvSpPr>
        <xdr:cNvPr id="156" name="楕円 155">
          <a:extLst>
            <a:ext uri="{FF2B5EF4-FFF2-40B4-BE49-F238E27FC236}">
              <a16:creationId xmlns:a16="http://schemas.microsoft.com/office/drawing/2014/main" id="{00000000-0008-0000-0400-00009C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扶助費の経常収支比率は、決算額が増加したことにより、前年度と比べ０．５ポイント増加しているものの、類似団体平均よりも低い水準となっている。</a:t>
          </a:r>
        </a:p>
        <a:p>
          <a:r>
            <a:rPr kumimoji="1" lang="ja-JP" altLang="en-US" sz="1300">
              <a:latin typeface="ＭＳ Ｐゴシック" panose="020B0600070205080204" pitchFamily="50" charset="-128"/>
              <a:ea typeface="ＭＳ Ｐゴシック" panose="020B0600070205080204" pitchFamily="50" charset="-128"/>
            </a:rPr>
            <a:t>　児童手当等給付事業が減額となった一方、障害者総合支援法関係事業が増額となっている。</a:t>
          </a:r>
        </a:p>
        <a:p>
          <a:r>
            <a:rPr kumimoji="1" lang="ja-JP" altLang="en-US" sz="1300">
              <a:latin typeface="ＭＳ Ｐゴシック" panose="020B0600070205080204" pitchFamily="50" charset="-128"/>
              <a:ea typeface="ＭＳ Ｐゴシック" panose="020B0600070205080204" pitchFamily="50" charset="-128"/>
            </a:rPr>
            <a:t>　今後も社会保障経費については増額が見込まれることから、動向を注視していく。</a:t>
          </a:r>
        </a:p>
      </xdr:txBody>
    </xdr:sp>
    <xdr:clientData/>
  </xdr:twoCellAnchor>
  <xdr:oneCellAnchor>
    <xdr:from>
      <xdr:col>3</xdr:col>
      <xdr:colOff>123825</xdr:colOff>
      <xdr:row>49</xdr:row>
      <xdr:rowOff>107950</xdr:rowOff>
    </xdr:from>
    <xdr:ext cx="298543" cy="225703"/>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54</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138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762000" cy="259045"/>
    <xdr:sp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50800</xdr:rowOff>
    </xdr:from>
    <xdr:to>
      <xdr:col>19</xdr:col>
      <xdr:colOff>187325</xdr:colOff>
      <xdr:row>53</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137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53</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137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53</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137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0</xdr:rowOff>
    </xdr:from>
    <xdr:to>
      <xdr:col>11</xdr:col>
      <xdr:colOff>60325</xdr:colOff>
      <xdr:row>53</xdr:row>
      <xdr:rowOff>101600</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111777</xdr:rowOff>
    </xdr:from>
    <xdr:ext cx="7620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textlink="">
      <xdr:nvSpPr>
        <xdr:cNvPr id="217" name="楕円 216">
          <a:extLst>
            <a:ext uri="{FF2B5EF4-FFF2-40B4-BE49-F238E27FC236}">
              <a16:creationId xmlns:a16="http://schemas.microsoft.com/office/drawing/2014/main" id="{00000000-0008-0000-0400-0000D9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その他に係る経常収支比率は１２．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％と前年度と比べ０．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高齢者の増等に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伴う介護保険事業及び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後期高齢者医療事業に対する繰出金の増によるものである。今後も高齢化の進展などによりこの傾向は続くことが見込まれるため、介護予防の推進等により、経費の縮減に努めていく。 </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80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57150</xdr:rowOff>
    </xdr:from>
    <xdr:to>
      <xdr:col>78</xdr:col>
      <xdr:colOff>69850</xdr:colOff>
      <xdr:row>57</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2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57150</xdr:rowOff>
    </xdr:from>
    <xdr:to>
      <xdr:col>73</xdr:col>
      <xdr:colOff>180975</xdr:colOff>
      <xdr:row>58</xdr:row>
      <xdr:rowOff>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29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0</xdr:rowOff>
    </xdr:from>
    <xdr:to>
      <xdr:col>69</xdr:col>
      <xdr:colOff>92075</xdr:colOff>
      <xdr:row>58</xdr:row>
      <xdr:rowOff>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6459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92727</xdr:rowOff>
    </xdr:from>
    <xdr:ext cx="762000" cy="259045"/>
    <xdr:sp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6350</xdr:rowOff>
    </xdr:from>
    <xdr:to>
      <xdr:col>74</xdr:col>
      <xdr:colOff>31750</xdr:colOff>
      <xdr:row>57</xdr:row>
      <xdr:rowOff>107950</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118127</xdr:rowOff>
    </xdr:from>
    <xdr:ext cx="7620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60977</xdr:rowOff>
    </xdr:from>
    <xdr:ext cx="7620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textlink="">
      <xdr:nvSpPr>
        <xdr:cNvPr id="278" name="楕円 277">
          <a:extLst>
            <a:ext uri="{FF2B5EF4-FFF2-40B4-BE49-F238E27FC236}">
              <a16:creationId xmlns:a16="http://schemas.microsoft.com/office/drawing/2014/main" id="{00000000-0008-0000-0400-000016010000}"/>
            </a:ext>
          </a:extLst>
        </xdr:cNvPr>
        <xdr:cNvSpPr/>
      </xdr:nvSpPr>
      <xdr:spPr>
        <a:xfrm>
          <a:off x="12954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補助費等については、公共下水道事業への繰出金の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などにより決算額が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、経常収支比率は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昨年度と同数値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となり、類似団体平均との比較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においても昨年度と同様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０．７ポイント上回っている。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補助金等について、補助対象経費や事業内容を精査し、見直しを行うことなどにより経費縮減に努める。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26307</xdr:rowOff>
    </xdr:from>
    <xdr:to>
      <xdr:col>82</xdr:col>
      <xdr:colOff>107950</xdr:colOff>
      <xdr:row>37</xdr:row>
      <xdr:rowOff>26307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36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154214</xdr:rowOff>
    </xdr:from>
    <xdr:to>
      <xdr:col>78</xdr:col>
      <xdr:colOff>69850</xdr:colOff>
      <xdr:row>37</xdr:row>
      <xdr:rowOff>26307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326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11084</xdr:rowOff>
    </xdr:from>
    <xdr:ext cx="736600" cy="259045"/>
    <xdr:sp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154214</xdr:rowOff>
    </xdr:from>
    <xdr:to>
      <xdr:col>73</xdr:col>
      <xdr:colOff>180975</xdr:colOff>
      <xdr:row>37</xdr:row>
      <xdr:rowOff>48078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3264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48078</xdr:rowOff>
    </xdr:from>
    <xdr:to>
      <xdr:col>69</xdr:col>
      <xdr:colOff>92075</xdr:colOff>
      <xdr:row>37</xdr:row>
      <xdr:rowOff>113393</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391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21970</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160763</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146957</xdr:rowOff>
    </xdr:from>
    <xdr:to>
      <xdr:col>82</xdr:col>
      <xdr:colOff>158750</xdr:colOff>
      <xdr:row>37</xdr:row>
      <xdr:rowOff>77107</xdr:rowOff>
    </xdr:to>
    <xdr:sp textlink="">
      <xdr:nvSpPr>
        <xdr:cNvPr id="333" name="楕円 332">
          <a:extLst>
            <a:ext uri="{FF2B5EF4-FFF2-40B4-BE49-F238E27FC236}">
              <a16:creationId xmlns:a16="http://schemas.microsoft.com/office/drawing/2014/main" id="{00000000-0008-0000-0400-00004D010000}"/>
            </a:ext>
          </a:extLst>
        </xdr:cNvPr>
        <xdr:cNvSpPr/>
      </xdr:nvSpPr>
      <xdr:spPr>
        <a:xfrm>
          <a:off x="164592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119034</xdr:rowOff>
    </xdr:from>
    <xdr:ext cx="762000" cy="259045"/>
    <xdr:sp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2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146957</xdr:rowOff>
    </xdr:from>
    <xdr:to>
      <xdr:col>78</xdr:col>
      <xdr:colOff>120650</xdr:colOff>
      <xdr:row>37</xdr:row>
      <xdr:rowOff>77107</xdr:rowOff>
    </xdr:to>
    <xdr:sp textlink="">
      <xdr:nvSpPr>
        <xdr:cNvPr id="335" name="楕円 334">
          <a:extLst>
            <a:ext uri="{FF2B5EF4-FFF2-40B4-BE49-F238E27FC236}">
              <a16:creationId xmlns:a16="http://schemas.microsoft.com/office/drawing/2014/main" id="{00000000-0008-0000-0400-00004F010000}"/>
            </a:ext>
          </a:extLst>
        </xdr:cNvPr>
        <xdr:cNvSpPr/>
      </xdr:nvSpPr>
      <xdr:spPr>
        <a:xfrm>
          <a:off x="15621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61884</xdr:rowOff>
    </xdr:from>
    <xdr:ext cx="736600" cy="259045"/>
    <xdr:sp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40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103414</xdr:rowOff>
    </xdr:from>
    <xdr:to>
      <xdr:col>74</xdr:col>
      <xdr:colOff>31750</xdr:colOff>
      <xdr:row>37</xdr:row>
      <xdr:rowOff>33564</xdr:rowOff>
    </xdr:to>
    <xdr:sp textlink="">
      <xdr:nvSpPr>
        <xdr:cNvPr id="337" name="楕円 336">
          <a:extLst>
            <a:ext uri="{FF2B5EF4-FFF2-40B4-BE49-F238E27FC236}">
              <a16:creationId xmlns:a16="http://schemas.microsoft.com/office/drawing/2014/main" id="{00000000-0008-0000-0400-000051010000}"/>
            </a:ext>
          </a:extLst>
        </xdr:cNvPr>
        <xdr:cNvSpPr/>
      </xdr:nvSpPr>
      <xdr:spPr>
        <a:xfrm>
          <a:off x="14732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168728</xdr:rowOff>
    </xdr:from>
    <xdr:to>
      <xdr:col>69</xdr:col>
      <xdr:colOff>142875</xdr:colOff>
      <xdr:row>37</xdr:row>
      <xdr:rowOff>98878</xdr:rowOff>
    </xdr:to>
    <xdr:sp textlink="">
      <xdr:nvSpPr>
        <xdr:cNvPr id="339" name="楕円 338">
          <a:extLst>
            <a:ext uri="{FF2B5EF4-FFF2-40B4-BE49-F238E27FC236}">
              <a16:creationId xmlns:a16="http://schemas.microsoft.com/office/drawing/2014/main" id="{00000000-0008-0000-0400-000053010000}"/>
            </a:ext>
          </a:extLst>
        </xdr:cNvPr>
        <xdr:cNvSpPr/>
      </xdr:nvSpPr>
      <xdr:spPr>
        <a:xfrm>
          <a:off x="13843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83655</xdr:rowOff>
    </xdr:from>
    <xdr:ext cx="762000" cy="259045"/>
    <xdr:sp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62593</xdr:rowOff>
    </xdr:from>
    <xdr:to>
      <xdr:col>65</xdr:col>
      <xdr:colOff>53975</xdr:colOff>
      <xdr:row>37</xdr:row>
      <xdr:rowOff>164193</xdr:rowOff>
    </xdr:to>
    <xdr:sp textlink="">
      <xdr:nvSpPr>
        <xdr:cNvPr id="341" name="楕円 340">
          <a:extLst>
            <a:ext uri="{FF2B5EF4-FFF2-40B4-BE49-F238E27FC236}">
              <a16:creationId xmlns:a16="http://schemas.microsoft.com/office/drawing/2014/main" id="{00000000-0008-0000-0400-000055010000}"/>
            </a:ext>
          </a:extLst>
        </xdr:cNvPr>
        <xdr:cNvSpPr/>
      </xdr:nvSpPr>
      <xdr:spPr>
        <a:xfrm>
          <a:off x="12954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148970</xdr:rowOff>
    </xdr:from>
    <xdr:ext cx="762000" cy="259045"/>
    <xdr:sp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災害復旧事業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債や学校教育施設等整備事業債などの減額があったものの、臨時財政対策債や合併特例事業債の増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により、公債費の経常収支比率は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０．６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ポイント増加となり、類似団体平均に比べて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令和５年度をピークに大規模事業の償還に伴い公債費負担の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が見込まれる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、今後の新規発行については、事業の選択により償還とのバランスを注視しながら市債の管理に努める。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159657</xdr:rowOff>
    </xdr:from>
    <xdr:to>
      <xdr:col>24</xdr:col>
      <xdr:colOff>25400</xdr:colOff>
      <xdr:row>79</xdr:row>
      <xdr:rowOff>27395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53275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154776</xdr:rowOff>
    </xdr:from>
    <xdr:ext cx="762000" cy="259045"/>
    <xdr:sp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61686</xdr:rowOff>
    </xdr:from>
    <xdr:to>
      <xdr:col>19</xdr:col>
      <xdr:colOff>187325</xdr:colOff>
      <xdr:row>78</xdr:row>
      <xdr:rowOff>159657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4347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61686</xdr:rowOff>
    </xdr:from>
    <xdr:to>
      <xdr:col>15</xdr:col>
      <xdr:colOff>98425</xdr:colOff>
      <xdr:row>78</xdr:row>
      <xdr:rowOff>107406</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4347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107406</xdr:rowOff>
    </xdr:from>
    <xdr:to>
      <xdr:col>11</xdr:col>
      <xdr:colOff>9525</xdr:colOff>
      <xdr:row>78</xdr:row>
      <xdr:rowOff>113937</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4805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148045</xdr:rowOff>
    </xdr:from>
    <xdr:to>
      <xdr:col>24</xdr:col>
      <xdr:colOff>76200</xdr:colOff>
      <xdr:row>79</xdr:row>
      <xdr:rowOff>78195</xdr:rowOff>
    </xdr:to>
    <xdr:sp textlink="">
      <xdr:nvSpPr>
        <xdr:cNvPr id="395" name="楕円 394">
          <a:extLst>
            <a:ext uri="{FF2B5EF4-FFF2-40B4-BE49-F238E27FC236}">
              <a16:creationId xmlns:a16="http://schemas.microsoft.com/office/drawing/2014/main" id="{00000000-0008-0000-0400-00008B010000}"/>
            </a:ext>
          </a:extLst>
        </xdr:cNvPr>
        <xdr:cNvSpPr/>
      </xdr:nvSpPr>
      <xdr:spPr>
        <a:xfrm>
          <a:off x="47752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120122</xdr:rowOff>
    </xdr:from>
    <xdr:ext cx="762000" cy="259045"/>
    <xdr:sp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108857</xdr:rowOff>
    </xdr:from>
    <xdr:to>
      <xdr:col>20</xdr:col>
      <xdr:colOff>38100</xdr:colOff>
      <xdr:row>79</xdr:row>
      <xdr:rowOff>39007</xdr:rowOff>
    </xdr:to>
    <xdr:sp textlink="">
      <xdr:nvSpPr>
        <xdr:cNvPr id="397" name="楕円 396">
          <a:extLst>
            <a:ext uri="{FF2B5EF4-FFF2-40B4-BE49-F238E27FC236}">
              <a16:creationId xmlns:a16="http://schemas.microsoft.com/office/drawing/2014/main" id="{00000000-0008-0000-0400-00008D010000}"/>
            </a:ext>
          </a:extLst>
        </xdr:cNvPr>
        <xdr:cNvSpPr/>
      </xdr:nvSpPr>
      <xdr:spPr>
        <a:xfrm>
          <a:off x="3937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23784</xdr:rowOff>
    </xdr:from>
    <xdr:ext cx="736600" cy="259045"/>
    <xdr:sp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10886</xdr:rowOff>
    </xdr:from>
    <xdr:to>
      <xdr:col>15</xdr:col>
      <xdr:colOff>149225</xdr:colOff>
      <xdr:row>78</xdr:row>
      <xdr:rowOff>112486</xdr:rowOff>
    </xdr:to>
    <xdr:sp textlink="">
      <xdr:nvSpPr>
        <xdr:cNvPr id="399" name="楕円 398">
          <a:extLst>
            <a:ext uri="{FF2B5EF4-FFF2-40B4-BE49-F238E27FC236}">
              <a16:creationId xmlns:a16="http://schemas.microsoft.com/office/drawing/2014/main" id="{00000000-0008-0000-0400-00008F010000}"/>
            </a:ext>
          </a:extLst>
        </xdr:cNvPr>
        <xdr:cNvSpPr/>
      </xdr:nvSpPr>
      <xdr:spPr>
        <a:xfrm>
          <a:off x="3048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97263</xdr:rowOff>
    </xdr:from>
    <xdr:ext cx="762000" cy="259045"/>
    <xdr:sp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56606</xdr:rowOff>
    </xdr:from>
    <xdr:to>
      <xdr:col>11</xdr:col>
      <xdr:colOff>60325</xdr:colOff>
      <xdr:row>78</xdr:row>
      <xdr:rowOff>158206</xdr:rowOff>
    </xdr:to>
    <xdr:sp textlink="">
      <xdr:nvSpPr>
        <xdr:cNvPr id="401" name="楕円 400">
          <a:extLst>
            <a:ext uri="{FF2B5EF4-FFF2-40B4-BE49-F238E27FC236}">
              <a16:creationId xmlns:a16="http://schemas.microsoft.com/office/drawing/2014/main" id="{00000000-0008-0000-0400-000091010000}"/>
            </a:ext>
          </a:extLst>
        </xdr:cNvPr>
        <xdr:cNvSpPr/>
      </xdr:nvSpPr>
      <xdr:spPr>
        <a:xfrm>
          <a:off x="2159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142983</xdr:rowOff>
    </xdr:from>
    <xdr:ext cx="762000" cy="259045"/>
    <xdr:sp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63137</xdr:rowOff>
    </xdr:from>
    <xdr:to>
      <xdr:col>6</xdr:col>
      <xdr:colOff>171450</xdr:colOff>
      <xdr:row>78</xdr:row>
      <xdr:rowOff>164737</xdr:rowOff>
    </xdr:to>
    <xdr:sp textlink="">
      <xdr:nvSpPr>
        <xdr:cNvPr id="403" name="楕円 402">
          <a:extLst>
            <a:ext uri="{FF2B5EF4-FFF2-40B4-BE49-F238E27FC236}">
              <a16:creationId xmlns:a16="http://schemas.microsoft.com/office/drawing/2014/main" id="{00000000-0008-0000-0400-000093010000}"/>
            </a:ext>
          </a:extLst>
        </xdr:cNvPr>
        <xdr:cNvSpPr/>
      </xdr:nvSpPr>
      <xdr:spPr>
        <a:xfrm>
          <a:off x="1270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149514</xdr:rowOff>
    </xdr:from>
    <xdr:ext cx="762000" cy="259045"/>
    <xdr:sp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公債費以外の経常収支比率は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扶助費や人件費が増加したことにより、０．５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扶助費や人件費は今後も増額が見込まれることから、動向を注視し、業務改善を進めていく。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61686</xdr:rowOff>
    </xdr:from>
    <xdr:to>
      <xdr:col>82</xdr:col>
      <xdr:colOff>107950</xdr:colOff>
      <xdr:row>78</xdr:row>
      <xdr:rowOff>116114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4347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45357</xdr:rowOff>
    </xdr:from>
    <xdr:to>
      <xdr:col>78</xdr:col>
      <xdr:colOff>69850</xdr:colOff>
      <xdr:row>78</xdr:row>
      <xdr:rowOff>61686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4782800" y="13075557"/>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13806</xdr:rowOff>
    </xdr:from>
    <xdr:ext cx="736600" cy="259045"/>
    <xdr:sp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45357</xdr:rowOff>
    </xdr:from>
    <xdr:to>
      <xdr:col>73</xdr:col>
      <xdr:colOff>180975</xdr:colOff>
      <xdr:row>78</xdr:row>
      <xdr:rowOff>148771</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3075557"/>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95449</xdr:rowOff>
    </xdr:from>
    <xdr:ext cx="762000" cy="259045"/>
    <xdr:sp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116114</xdr:rowOff>
    </xdr:from>
    <xdr:to>
      <xdr:col>69</xdr:col>
      <xdr:colOff>92075</xdr:colOff>
      <xdr:row>78</xdr:row>
      <xdr:rowOff>148771</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004800" y="13489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100891</xdr:rowOff>
    </xdr:from>
    <xdr:ext cx="762000" cy="259045"/>
    <xdr:sp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144434</xdr:rowOff>
    </xdr:from>
    <xdr:ext cx="762000" cy="259045"/>
    <xdr:sp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65314</xdr:rowOff>
    </xdr:from>
    <xdr:to>
      <xdr:col>82</xdr:col>
      <xdr:colOff>158750</xdr:colOff>
      <xdr:row>78</xdr:row>
      <xdr:rowOff>166914</xdr:rowOff>
    </xdr:to>
    <xdr:sp textlink="">
      <xdr:nvSpPr>
        <xdr:cNvPr id="458" name="楕円 457">
          <a:extLst>
            <a:ext uri="{FF2B5EF4-FFF2-40B4-BE49-F238E27FC236}">
              <a16:creationId xmlns:a16="http://schemas.microsoft.com/office/drawing/2014/main" id="{00000000-0008-0000-0400-0000CA010000}"/>
            </a:ext>
          </a:extLst>
        </xdr:cNvPr>
        <xdr:cNvSpPr/>
      </xdr:nvSpPr>
      <xdr:spPr>
        <a:xfrm>
          <a:off x="164592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37391</xdr:rowOff>
    </xdr:from>
    <xdr:ext cx="762000" cy="259045"/>
    <xdr:sp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41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10886</xdr:rowOff>
    </xdr:from>
    <xdr:to>
      <xdr:col>78</xdr:col>
      <xdr:colOff>120650</xdr:colOff>
      <xdr:row>78</xdr:row>
      <xdr:rowOff>112486</xdr:rowOff>
    </xdr:to>
    <xdr:sp textlink="">
      <xdr:nvSpPr>
        <xdr:cNvPr id="460" name="楕円 459">
          <a:extLst>
            <a:ext uri="{FF2B5EF4-FFF2-40B4-BE49-F238E27FC236}">
              <a16:creationId xmlns:a16="http://schemas.microsoft.com/office/drawing/2014/main" id="{00000000-0008-0000-0400-0000CC010000}"/>
            </a:ext>
          </a:extLst>
        </xdr:cNvPr>
        <xdr:cNvSpPr/>
      </xdr:nvSpPr>
      <xdr:spPr>
        <a:xfrm>
          <a:off x="15621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97263</xdr:rowOff>
    </xdr:from>
    <xdr:ext cx="736600" cy="259045"/>
    <xdr:sp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166007</xdr:rowOff>
    </xdr:from>
    <xdr:to>
      <xdr:col>74</xdr:col>
      <xdr:colOff>31750</xdr:colOff>
      <xdr:row>76</xdr:row>
      <xdr:rowOff>96157</xdr:rowOff>
    </xdr:to>
    <xdr:sp textlink="">
      <xdr:nvSpPr>
        <xdr:cNvPr id="462" name="楕円 461">
          <a:extLst>
            <a:ext uri="{FF2B5EF4-FFF2-40B4-BE49-F238E27FC236}">
              <a16:creationId xmlns:a16="http://schemas.microsoft.com/office/drawing/2014/main" id="{00000000-0008-0000-0400-0000CE010000}"/>
            </a:ext>
          </a:extLst>
        </xdr:cNvPr>
        <xdr:cNvSpPr/>
      </xdr:nvSpPr>
      <xdr:spPr>
        <a:xfrm>
          <a:off x="14732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80934</xdr:rowOff>
    </xdr:from>
    <xdr:ext cx="762000" cy="259045"/>
    <xdr:sp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311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97971</xdr:rowOff>
    </xdr:from>
    <xdr:to>
      <xdr:col>69</xdr:col>
      <xdr:colOff>142875</xdr:colOff>
      <xdr:row>79</xdr:row>
      <xdr:rowOff>28121</xdr:rowOff>
    </xdr:to>
    <xdr:sp textlink="">
      <xdr:nvSpPr>
        <xdr:cNvPr id="464" name="楕円 463">
          <a:extLst>
            <a:ext uri="{FF2B5EF4-FFF2-40B4-BE49-F238E27FC236}">
              <a16:creationId xmlns:a16="http://schemas.microsoft.com/office/drawing/2014/main" id="{00000000-0008-0000-0400-0000D0010000}"/>
            </a:ext>
          </a:extLst>
        </xdr:cNvPr>
        <xdr:cNvSpPr/>
      </xdr:nvSpPr>
      <xdr:spPr>
        <a:xfrm>
          <a:off x="13843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12898</xdr:rowOff>
    </xdr:from>
    <xdr:ext cx="762000" cy="259045"/>
    <xdr:sp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65314</xdr:rowOff>
    </xdr:from>
    <xdr:to>
      <xdr:col>65</xdr:col>
      <xdr:colOff>53975</xdr:colOff>
      <xdr:row>78</xdr:row>
      <xdr:rowOff>166914</xdr:rowOff>
    </xdr:to>
    <xdr:sp textlink="">
      <xdr:nvSpPr>
        <xdr:cNvPr id="466" name="楕円 465">
          <a:extLst>
            <a:ext uri="{FF2B5EF4-FFF2-40B4-BE49-F238E27FC236}">
              <a16:creationId xmlns:a16="http://schemas.microsoft.com/office/drawing/2014/main" id="{00000000-0008-0000-0400-0000D2010000}"/>
            </a:ext>
          </a:extLst>
        </xdr:cNvPr>
        <xdr:cNvSpPr/>
      </xdr:nvSpPr>
      <xdr:spPr>
        <a:xfrm>
          <a:off x="12954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151691</xdr:rowOff>
    </xdr:from>
    <xdr:ext cx="762000" cy="259045"/>
    <xdr:sp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114579</xdr:rowOff>
    </xdr:from>
    <xdr:to>
      <xdr:col>29</xdr:col>
      <xdr:colOff>127000</xdr:colOff>
      <xdr:row>13</xdr:row>
      <xdr:rowOff>13805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19604"/>
          <a:ext cx="647700" cy="70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121886</xdr:rowOff>
    </xdr:from>
    <xdr:ext cx="762000" cy="259045"/>
    <xdr:sp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8318</xdr:rowOff>
    </xdr:from>
    <xdr:to>
      <xdr:col>26</xdr:col>
      <xdr:colOff>50800</xdr:colOff>
      <xdr:row>13</xdr:row>
      <xdr:rowOff>13805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284793"/>
          <a:ext cx="698500" cy="5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107599</xdr:rowOff>
    </xdr:from>
    <xdr:ext cx="736600" cy="259045"/>
    <xdr:sp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8318</xdr:rowOff>
    </xdr:from>
    <xdr:to>
      <xdr:col>22</xdr:col>
      <xdr:colOff>114300</xdr:colOff>
      <xdr:row>13</xdr:row>
      <xdr:rowOff>67755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284793"/>
          <a:ext cx="698500" cy="59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124553</xdr:rowOff>
    </xdr:from>
    <xdr:ext cx="762000" cy="259045"/>
    <xdr:sp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8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67755</xdr:rowOff>
    </xdr:from>
    <xdr:to>
      <xdr:col>18</xdr:col>
      <xdr:colOff>177800</xdr:colOff>
      <xdr:row>13</xdr:row>
      <xdr:rowOff>145669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44230"/>
          <a:ext cx="698500" cy="77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134192</xdr:rowOff>
    </xdr:from>
    <xdr:ext cx="762000" cy="259045"/>
    <xdr:sp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6900</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63779</xdr:rowOff>
    </xdr:from>
    <xdr:to>
      <xdr:col>29</xdr:col>
      <xdr:colOff>177800</xdr:colOff>
      <xdr:row>12</xdr:row>
      <xdr:rowOff>165379</xdr:rowOff>
    </xdr:to>
    <xdr:sp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68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10456</xdr:rowOff>
    </xdr:from>
    <xdr:ext cx="762000" cy="259045"/>
    <xdr:sp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1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134455</xdr:rowOff>
    </xdr:from>
    <xdr:to>
      <xdr:col>26</xdr:col>
      <xdr:colOff>101600</xdr:colOff>
      <xdr:row>13</xdr:row>
      <xdr:rowOff>64605</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39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74782</xdr:rowOff>
    </xdr:from>
    <xdr:ext cx="7366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0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128968</xdr:rowOff>
    </xdr:from>
    <xdr:to>
      <xdr:col>22</xdr:col>
      <xdr:colOff>165100</xdr:colOff>
      <xdr:row>13</xdr:row>
      <xdr:rowOff>59118</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33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69295</xdr:rowOff>
    </xdr:from>
    <xdr:ext cx="7620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0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16955</xdr:rowOff>
    </xdr:from>
    <xdr:to>
      <xdr:col>19</xdr:col>
      <xdr:colOff>38100</xdr:colOff>
      <xdr:row>13</xdr:row>
      <xdr:rowOff>118555</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93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128732</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6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94869</xdr:rowOff>
    </xdr:from>
    <xdr:to>
      <xdr:col>15</xdr:col>
      <xdr:colOff>101600</xdr:colOff>
      <xdr:row>14</xdr:row>
      <xdr:rowOff>25019</xdr:rowOff>
    </xdr:to>
    <xdr:sp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71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35196</xdr:rowOff>
    </xdr:from>
    <xdr:ext cx="762000" cy="25904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100749</xdr:rowOff>
    </xdr:from>
    <xdr:to>
      <xdr:col>29</xdr:col>
      <xdr:colOff>127000</xdr:colOff>
      <xdr:row>35</xdr:row>
      <xdr:rowOff>126352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11099"/>
          <a:ext cx="647700" cy="25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190961</xdr:rowOff>
    </xdr:from>
    <xdr:ext cx="762000" cy="259045"/>
    <xdr:sp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1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126352</xdr:rowOff>
    </xdr:from>
    <xdr:to>
      <xdr:col>26</xdr:col>
      <xdr:colOff>50800</xdr:colOff>
      <xdr:row>35</xdr:row>
      <xdr:rowOff>171272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36702"/>
          <a:ext cx="698500" cy="44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317606</xdr:rowOff>
    </xdr:from>
    <xdr:ext cx="736600" cy="259045"/>
    <xdr:sp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2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171272</xdr:rowOff>
    </xdr:from>
    <xdr:to>
      <xdr:col>22</xdr:col>
      <xdr:colOff>114300</xdr:colOff>
      <xdr:row>35</xdr:row>
      <xdr:rowOff>194018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81622"/>
          <a:ext cx="698500" cy="22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338865</xdr:rowOff>
    </xdr:from>
    <xdr:ext cx="762000" cy="259045"/>
    <xdr:sp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185521</xdr:rowOff>
    </xdr:from>
    <xdr:to>
      <xdr:col>18</xdr:col>
      <xdr:colOff>177800</xdr:colOff>
      <xdr:row>35</xdr:row>
      <xdr:rowOff>194018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95871"/>
          <a:ext cx="698500" cy="8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22331</xdr:rowOff>
    </xdr:from>
    <xdr:ext cx="762000" cy="259045"/>
    <xdr:sp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10825</xdr:rowOff>
    </xdr:from>
    <xdr:ext cx="762000" cy="259045"/>
    <xdr:sp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49949</xdr:rowOff>
    </xdr:from>
    <xdr:to>
      <xdr:col>29</xdr:col>
      <xdr:colOff>177800</xdr:colOff>
      <xdr:row>35</xdr:row>
      <xdr:rowOff>151549</xdr:rowOff>
    </xdr:to>
    <xdr:sp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60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237926</xdr:rowOff>
    </xdr:from>
    <xdr:ext cx="762000" cy="259045"/>
    <xdr:sp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0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75552</xdr:rowOff>
    </xdr:from>
    <xdr:to>
      <xdr:col>26</xdr:col>
      <xdr:colOff>101600</xdr:colOff>
      <xdr:row>35</xdr:row>
      <xdr:rowOff>177152</xdr:rowOff>
    </xdr:to>
    <xdr:sp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85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187329</xdr:rowOff>
    </xdr:from>
    <xdr:ext cx="736600" cy="259045"/>
    <xdr:sp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54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120472</xdr:rowOff>
    </xdr:from>
    <xdr:to>
      <xdr:col>22</xdr:col>
      <xdr:colOff>165100</xdr:colOff>
      <xdr:row>35</xdr:row>
      <xdr:rowOff>222072</xdr:rowOff>
    </xdr:to>
    <xdr:sp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3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232249</xdr:rowOff>
    </xdr:from>
    <xdr:ext cx="762000" cy="259045"/>
    <xdr:sp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9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143218</xdr:rowOff>
    </xdr:from>
    <xdr:to>
      <xdr:col>19</xdr:col>
      <xdr:colOff>38100</xdr:colOff>
      <xdr:row>35</xdr:row>
      <xdr:rowOff>244818</xdr:rowOff>
    </xdr:to>
    <xdr:sp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53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254995</xdr:rowOff>
    </xdr:from>
    <xdr:ext cx="762000" cy="259045"/>
    <xdr:sp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2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134721</xdr:rowOff>
    </xdr:from>
    <xdr:to>
      <xdr:col>15</xdr:col>
      <xdr:colOff>101600</xdr:colOff>
      <xdr:row>35</xdr:row>
      <xdr:rowOff>236321</xdr:rowOff>
    </xdr:to>
    <xdr:sp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45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246498</xdr:rowOff>
    </xdr:from>
    <xdr:ext cx="762000" cy="259045"/>
    <xdr:sp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271,000
260,661
711.18
120,551,025
118,438,703
1,739,763
71,085,451
93,817,116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86208</xdr:rowOff>
    </xdr:from>
    <xdr:to>
      <xdr:col>24</xdr:col>
      <xdr:colOff>63500</xdr:colOff>
      <xdr:row>31</xdr:row>
      <xdr:rowOff>145834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01158"/>
          <a:ext cx="8382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47782</xdr:rowOff>
    </xdr:from>
    <xdr:ext cx="534377" cy="259045"/>
    <xdr:sp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136385</xdr:rowOff>
    </xdr:from>
    <xdr:to>
      <xdr:col>19</xdr:col>
      <xdr:colOff>177800</xdr:colOff>
      <xdr:row>31</xdr:row>
      <xdr:rowOff>145834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451335"/>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154081</xdr:rowOff>
    </xdr:from>
    <xdr:ext cx="534377" cy="259045"/>
    <xdr:sp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136385</xdr:rowOff>
    </xdr:from>
    <xdr:to>
      <xdr:col>15</xdr:col>
      <xdr:colOff>50800</xdr:colOff>
      <xdr:row>32</xdr:row>
      <xdr:rowOff>33249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51335"/>
          <a:ext cx="889000" cy="6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4691</xdr:rowOff>
    </xdr:from>
    <xdr:ext cx="534377" cy="259045"/>
    <xdr:sp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33249</xdr:rowOff>
    </xdr:from>
    <xdr:to>
      <xdr:col>10</xdr:col>
      <xdr:colOff>114300</xdr:colOff>
      <xdr:row>34</xdr:row>
      <xdr:rowOff>76607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19649"/>
          <a:ext cx="889000" cy="38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21645</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21417</xdr:rowOff>
    </xdr:from>
    <xdr:ext cx="534377"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3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35408</xdr:rowOff>
    </xdr:from>
    <xdr:to>
      <xdr:col>24</xdr:col>
      <xdr:colOff>114300</xdr:colOff>
      <xdr:row>31</xdr:row>
      <xdr:rowOff>137008</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4584700" y="535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159885</xdr:rowOff>
    </xdr:from>
    <xdr:ext cx="534377" cy="259045"/>
    <xdr:sp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95034</xdr:rowOff>
    </xdr:from>
    <xdr:to>
      <xdr:col>20</xdr:col>
      <xdr:colOff>38100</xdr:colOff>
      <xdr:row>32</xdr:row>
      <xdr:rowOff>25184</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3746500" y="540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41711</xdr:rowOff>
    </xdr:from>
    <xdr:ext cx="534377"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18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85585</xdr:rowOff>
    </xdr:from>
    <xdr:to>
      <xdr:col>15</xdr:col>
      <xdr:colOff>101600</xdr:colOff>
      <xdr:row>32</xdr:row>
      <xdr:rowOff>15735</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2857500" y="540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32262</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17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153899</xdr:rowOff>
    </xdr:from>
    <xdr:to>
      <xdr:col>10</xdr:col>
      <xdr:colOff>165100</xdr:colOff>
      <xdr:row>32</xdr:row>
      <xdr:rowOff>84049</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968500" y="546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100576</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24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25807</xdr:rowOff>
    </xdr:from>
    <xdr:to>
      <xdr:col>6</xdr:col>
      <xdr:colOff>38100</xdr:colOff>
      <xdr:row>34</xdr:row>
      <xdr:rowOff>127407</xdr:rowOff>
    </xdr:to>
    <xdr:sp textlink="">
      <xdr:nvSpPr>
        <xdr:cNvPr id="88" name="楕円 87">
          <a:extLst>
            <a:ext uri="{FF2B5EF4-FFF2-40B4-BE49-F238E27FC236}">
              <a16:creationId xmlns:a16="http://schemas.microsoft.com/office/drawing/2014/main" id="{00000000-0008-0000-0600-000058000000}"/>
            </a:ext>
          </a:extLst>
        </xdr:cNvPr>
        <xdr:cNvSpPr/>
      </xdr:nvSpPr>
      <xdr:spPr>
        <a:xfrm>
          <a:off x="1079500" y="58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143934</xdr:rowOff>
    </xdr:from>
    <xdr:ext cx="534377" cy="259045"/>
    <xdr:sp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3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4559</xdr:rowOff>
    </xdr:from>
    <xdr:to>
      <xdr:col>24</xdr:col>
      <xdr:colOff>63500</xdr:colOff>
      <xdr:row>56</xdr:row>
      <xdr:rowOff>49537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05759"/>
          <a:ext cx="838200" cy="4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151128</xdr:rowOff>
    </xdr:from>
    <xdr:ext cx="534377" cy="259045"/>
    <xdr:sp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4559</xdr:rowOff>
    </xdr:from>
    <xdr:to>
      <xdr:col>19</xdr:col>
      <xdr:colOff>177800</xdr:colOff>
      <xdr:row>56</xdr:row>
      <xdr:rowOff>46165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05759"/>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63485</xdr:rowOff>
    </xdr:from>
    <xdr:ext cx="534377" cy="259045"/>
    <xdr:sp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46165</xdr:rowOff>
    </xdr:from>
    <xdr:to>
      <xdr:col>15</xdr:col>
      <xdr:colOff>50800</xdr:colOff>
      <xdr:row>56</xdr:row>
      <xdr:rowOff>108915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47365"/>
          <a:ext cx="889000" cy="6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106627</xdr:rowOff>
    </xdr:from>
    <xdr:ext cx="534377" cy="259045"/>
    <xdr:sp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34544</xdr:rowOff>
    </xdr:from>
    <xdr:to>
      <xdr:col>10</xdr:col>
      <xdr:colOff>114300</xdr:colOff>
      <xdr:row>56</xdr:row>
      <xdr:rowOff>108915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35744"/>
          <a:ext cx="889000" cy="7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107732</xdr:rowOff>
    </xdr:from>
    <xdr:ext cx="534377" cy="259045"/>
    <xdr:sp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8882</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170187</xdr:rowOff>
    </xdr:from>
    <xdr:to>
      <xdr:col>24</xdr:col>
      <xdr:colOff>114300</xdr:colOff>
      <xdr:row>56</xdr:row>
      <xdr:rowOff>100337</xdr:rowOff>
    </xdr:to>
    <xdr:sp textlink="">
      <xdr:nvSpPr>
        <xdr:cNvPr id="138" name="楕円 137">
          <a:extLst>
            <a:ext uri="{FF2B5EF4-FFF2-40B4-BE49-F238E27FC236}">
              <a16:creationId xmlns:a16="http://schemas.microsoft.com/office/drawing/2014/main" id="{00000000-0008-0000-0600-00008A000000}"/>
            </a:ext>
          </a:extLst>
        </xdr:cNvPr>
        <xdr:cNvSpPr/>
      </xdr:nvSpPr>
      <xdr:spPr>
        <a:xfrm>
          <a:off x="4584700" y="95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21614</xdr:rowOff>
    </xdr:from>
    <xdr:ext cx="534377" cy="259045"/>
    <xdr:sp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125209</xdr:rowOff>
    </xdr:from>
    <xdr:to>
      <xdr:col>20</xdr:col>
      <xdr:colOff>38100</xdr:colOff>
      <xdr:row>56</xdr:row>
      <xdr:rowOff>55359</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3746500" y="95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46486</xdr:rowOff>
    </xdr:from>
    <xdr:ext cx="534377" cy="259045"/>
    <xdr:sp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166815</xdr:rowOff>
    </xdr:from>
    <xdr:to>
      <xdr:col>15</xdr:col>
      <xdr:colOff>101600</xdr:colOff>
      <xdr:row>56</xdr:row>
      <xdr:rowOff>96965</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2857500" y="95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113492</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7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58115</xdr:rowOff>
    </xdr:from>
    <xdr:to>
      <xdr:col>10</xdr:col>
      <xdr:colOff>165100</xdr:colOff>
      <xdr:row>56</xdr:row>
      <xdr:rowOff>159715</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1968500" y="96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4792</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3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155194</xdr:rowOff>
    </xdr:from>
    <xdr:to>
      <xdr:col>6</xdr:col>
      <xdr:colOff>38100</xdr:colOff>
      <xdr:row>56</xdr:row>
      <xdr:rowOff>85344</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079500" y="958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101871</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6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24409</xdr:rowOff>
    </xdr:from>
    <xdr:to>
      <xdr:col>24</xdr:col>
      <xdr:colOff>63500</xdr:colOff>
      <xdr:row>78</xdr:row>
      <xdr:rowOff>36144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97509"/>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104767</xdr:rowOff>
    </xdr:from>
    <xdr:ext cx="469744" cy="259045"/>
    <xdr:sp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19380</xdr:rowOff>
    </xdr:from>
    <xdr:to>
      <xdr:col>19</xdr:col>
      <xdr:colOff>177800</xdr:colOff>
      <xdr:row>78</xdr:row>
      <xdr:rowOff>24409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9248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38701</xdr:rowOff>
    </xdr:from>
    <xdr:ext cx="469744" cy="259045"/>
    <xdr:sp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170714</xdr:rowOff>
    </xdr:from>
    <xdr:to>
      <xdr:col>15</xdr:col>
      <xdr:colOff>50800</xdr:colOff>
      <xdr:row>78</xdr:row>
      <xdr:rowOff>19380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72364"/>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47465</xdr:rowOff>
    </xdr:from>
    <xdr:ext cx="469744" cy="259045"/>
    <xdr:sp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148386</xdr:rowOff>
    </xdr:from>
    <xdr:to>
      <xdr:col>10</xdr:col>
      <xdr:colOff>114300</xdr:colOff>
      <xdr:row>77</xdr:row>
      <xdr:rowOff>170714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50036"/>
          <a:ext cx="889000" cy="2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53712</xdr:rowOff>
    </xdr:from>
    <xdr:ext cx="469744"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29912</xdr:rowOff>
    </xdr:from>
    <xdr:ext cx="469744"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156794</xdr:rowOff>
    </xdr:from>
    <xdr:to>
      <xdr:col>24</xdr:col>
      <xdr:colOff>114300</xdr:colOff>
      <xdr:row>78</xdr:row>
      <xdr:rowOff>86944</xdr:rowOff>
    </xdr:to>
    <xdr:sp textlink="">
      <xdr:nvSpPr>
        <xdr:cNvPr id="195" name="楕円 194">
          <a:extLst>
            <a:ext uri="{FF2B5EF4-FFF2-40B4-BE49-F238E27FC236}">
              <a16:creationId xmlns:a16="http://schemas.microsoft.com/office/drawing/2014/main" id="{00000000-0008-0000-0600-0000C3000000}"/>
            </a:ext>
          </a:extLst>
        </xdr:cNvPr>
        <xdr:cNvSpPr/>
      </xdr:nvSpPr>
      <xdr:spPr>
        <a:xfrm>
          <a:off x="4584700" y="133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135221</xdr:rowOff>
    </xdr:from>
    <xdr:ext cx="469744" cy="259045"/>
    <xdr:sp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3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145059</xdr:rowOff>
    </xdr:from>
    <xdr:to>
      <xdr:col>20</xdr:col>
      <xdr:colOff>38100</xdr:colOff>
      <xdr:row>78</xdr:row>
      <xdr:rowOff>75209</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3746500" y="1334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66336</xdr:rowOff>
    </xdr:from>
    <xdr:ext cx="469744" cy="259045"/>
    <xdr:sp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3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140030</xdr:rowOff>
    </xdr:from>
    <xdr:to>
      <xdr:col>15</xdr:col>
      <xdr:colOff>101600</xdr:colOff>
      <xdr:row>78</xdr:row>
      <xdr:rowOff>70180</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2857500" y="133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61307</xdr:rowOff>
    </xdr:from>
    <xdr:ext cx="469744"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3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119914</xdr:rowOff>
    </xdr:from>
    <xdr:to>
      <xdr:col>10</xdr:col>
      <xdr:colOff>165100</xdr:colOff>
      <xdr:row>78</xdr:row>
      <xdr:rowOff>50064</xdr:rowOff>
    </xdr:to>
    <xdr:sp textlink="">
      <xdr:nvSpPr>
        <xdr:cNvPr id="201" name="楕円 200">
          <a:extLst>
            <a:ext uri="{FF2B5EF4-FFF2-40B4-BE49-F238E27FC236}">
              <a16:creationId xmlns:a16="http://schemas.microsoft.com/office/drawing/2014/main" id="{00000000-0008-0000-0600-0000C9000000}"/>
            </a:ext>
          </a:extLst>
        </xdr:cNvPr>
        <xdr:cNvSpPr/>
      </xdr:nvSpPr>
      <xdr:spPr>
        <a:xfrm>
          <a:off x="1968500" y="13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41191</xdr:rowOff>
    </xdr:from>
    <xdr:ext cx="469744" cy="259045"/>
    <xdr:sp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97586</xdr:rowOff>
    </xdr:from>
    <xdr:to>
      <xdr:col>6</xdr:col>
      <xdr:colOff>38100</xdr:colOff>
      <xdr:row>78</xdr:row>
      <xdr:rowOff>27736</xdr:rowOff>
    </xdr:to>
    <xdr:sp textlink="">
      <xdr:nvSpPr>
        <xdr:cNvPr id="203" name="楕円 202">
          <a:extLst>
            <a:ext uri="{FF2B5EF4-FFF2-40B4-BE49-F238E27FC236}">
              <a16:creationId xmlns:a16="http://schemas.microsoft.com/office/drawing/2014/main" id="{00000000-0008-0000-0600-0000CB000000}"/>
            </a:ext>
          </a:extLst>
        </xdr:cNvPr>
        <xdr:cNvSpPr/>
      </xdr:nvSpPr>
      <xdr:spPr>
        <a:xfrm>
          <a:off x="10795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44263</xdr:rowOff>
    </xdr:from>
    <xdr:ext cx="469744" cy="259045"/>
    <xdr:sp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7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77648</xdr:rowOff>
    </xdr:from>
    <xdr:to>
      <xdr:col>24</xdr:col>
      <xdr:colOff>63500</xdr:colOff>
      <xdr:row>98</xdr:row>
      <xdr:rowOff>38075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08298"/>
          <a:ext cx="838200" cy="1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46728</xdr:rowOff>
    </xdr:from>
    <xdr:ext cx="599010" cy="259045"/>
    <xdr:sp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3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27775</xdr:rowOff>
    </xdr:from>
    <xdr:to>
      <xdr:col>19</xdr:col>
      <xdr:colOff>177800</xdr:colOff>
      <xdr:row>98</xdr:row>
      <xdr:rowOff>38075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658425"/>
          <a:ext cx="889000" cy="1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78846</xdr:rowOff>
    </xdr:from>
    <xdr:ext cx="599010" cy="259045"/>
    <xdr:sp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6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27775</xdr:rowOff>
    </xdr:from>
    <xdr:to>
      <xdr:col>15</xdr:col>
      <xdr:colOff>50800</xdr:colOff>
      <xdr:row>99</xdr:row>
      <xdr:rowOff>23343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58425"/>
          <a:ext cx="889000" cy="33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109541</xdr:rowOff>
    </xdr:from>
    <xdr:ext cx="599010" cy="259045"/>
    <xdr:sp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23343</xdr:rowOff>
    </xdr:from>
    <xdr:to>
      <xdr:col>10</xdr:col>
      <xdr:colOff>114300</xdr:colOff>
      <xdr:row>99</xdr:row>
      <xdr:rowOff>61404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96893"/>
          <a:ext cx="889000" cy="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63377</xdr:rowOff>
    </xdr:from>
    <xdr:ext cx="599010" cy="259045"/>
    <xdr:sp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127830</xdr:rowOff>
    </xdr:from>
    <xdr:ext cx="599010" cy="259045"/>
    <xdr:sp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26848</xdr:rowOff>
    </xdr:from>
    <xdr:to>
      <xdr:col>24</xdr:col>
      <xdr:colOff>114300</xdr:colOff>
      <xdr:row>97</xdr:row>
      <xdr:rowOff>128448</xdr:rowOff>
    </xdr:to>
    <xdr:sp textlink="">
      <xdr:nvSpPr>
        <xdr:cNvPr id="253" name="楕円 252">
          <a:extLst>
            <a:ext uri="{FF2B5EF4-FFF2-40B4-BE49-F238E27FC236}">
              <a16:creationId xmlns:a16="http://schemas.microsoft.com/office/drawing/2014/main" id="{00000000-0008-0000-0600-0000FD000000}"/>
            </a:ext>
          </a:extLst>
        </xdr:cNvPr>
        <xdr:cNvSpPr/>
      </xdr:nvSpPr>
      <xdr:spPr>
        <a:xfrm>
          <a:off x="4584700" y="166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5275</xdr:rowOff>
    </xdr:from>
    <xdr:ext cx="599010" cy="259045"/>
    <xdr:sp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3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158725</xdr:rowOff>
    </xdr:from>
    <xdr:to>
      <xdr:col>20</xdr:col>
      <xdr:colOff>38100</xdr:colOff>
      <xdr:row>98</xdr:row>
      <xdr:rowOff>88875</xdr:rowOff>
    </xdr:to>
    <xdr:sp textlink="">
      <xdr:nvSpPr>
        <xdr:cNvPr id="255" name="楕円 254">
          <a:extLst>
            <a:ext uri="{FF2B5EF4-FFF2-40B4-BE49-F238E27FC236}">
              <a16:creationId xmlns:a16="http://schemas.microsoft.com/office/drawing/2014/main" id="{00000000-0008-0000-0600-0000FF000000}"/>
            </a:ext>
          </a:extLst>
        </xdr:cNvPr>
        <xdr:cNvSpPr/>
      </xdr:nvSpPr>
      <xdr:spPr>
        <a:xfrm>
          <a:off x="3746500" y="167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80002</xdr:rowOff>
    </xdr:from>
    <xdr:ext cx="599010" cy="259045"/>
    <xdr:sp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88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148425</xdr:rowOff>
    </xdr:from>
    <xdr:to>
      <xdr:col>15</xdr:col>
      <xdr:colOff>101600</xdr:colOff>
      <xdr:row>97</xdr:row>
      <xdr:rowOff>78575</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2857500" y="166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69702</xdr:rowOff>
    </xdr:from>
    <xdr:ext cx="599010" cy="259045"/>
    <xdr:sp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7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143993</xdr:rowOff>
    </xdr:from>
    <xdr:to>
      <xdr:col>10</xdr:col>
      <xdr:colOff>165100</xdr:colOff>
      <xdr:row>99</xdr:row>
      <xdr:rowOff>74143</xdr:rowOff>
    </xdr:to>
    <xdr:sp textlink="">
      <xdr:nvSpPr>
        <xdr:cNvPr id="259" name="楕円 258">
          <a:extLst>
            <a:ext uri="{FF2B5EF4-FFF2-40B4-BE49-F238E27FC236}">
              <a16:creationId xmlns:a16="http://schemas.microsoft.com/office/drawing/2014/main" id="{00000000-0008-0000-0600-000003010000}"/>
            </a:ext>
          </a:extLst>
        </xdr:cNvPr>
        <xdr:cNvSpPr/>
      </xdr:nvSpPr>
      <xdr:spPr>
        <a:xfrm>
          <a:off x="1968500" y="169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65270</xdr:rowOff>
    </xdr:from>
    <xdr:ext cx="534377" cy="259045"/>
    <xdr:sp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3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10604</xdr:rowOff>
    </xdr:from>
    <xdr:to>
      <xdr:col>6</xdr:col>
      <xdr:colOff>38100</xdr:colOff>
      <xdr:row>99</xdr:row>
      <xdr:rowOff>112204</xdr:rowOff>
    </xdr:to>
    <xdr:sp textlink="">
      <xdr:nvSpPr>
        <xdr:cNvPr id="261" name="楕円 260">
          <a:extLst>
            <a:ext uri="{FF2B5EF4-FFF2-40B4-BE49-F238E27FC236}">
              <a16:creationId xmlns:a16="http://schemas.microsoft.com/office/drawing/2014/main" id="{00000000-0008-0000-0600-000005010000}"/>
            </a:ext>
          </a:extLst>
        </xdr:cNvPr>
        <xdr:cNvSpPr/>
      </xdr:nvSpPr>
      <xdr:spPr>
        <a:xfrm>
          <a:off x="1079500" y="169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103331</xdr:rowOff>
    </xdr:from>
    <xdr:ext cx="534377" cy="259045"/>
    <xdr:sp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7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103951</xdr:rowOff>
    </xdr:from>
    <xdr:to>
      <xdr:col>55</xdr:col>
      <xdr:colOff>0</xdr:colOff>
      <xdr:row>36</xdr:row>
      <xdr:rowOff>167263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76151"/>
          <a:ext cx="838200" cy="6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125315</xdr:rowOff>
    </xdr:from>
    <xdr:ext cx="534377" cy="259045"/>
    <xdr:sp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9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103951</xdr:rowOff>
    </xdr:from>
    <xdr:to>
      <xdr:col>50</xdr:col>
      <xdr:colOff>114300</xdr:colOff>
      <xdr:row>36</xdr:row>
      <xdr:rowOff>148354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76151"/>
          <a:ext cx="889000" cy="4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43085</xdr:rowOff>
    </xdr:from>
    <xdr:ext cx="534377" cy="259045"/>
    <xdr:sp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12816</xdr:rowOff>
    </xdr:from>
    <xdr:to>
      <xdr:col>45</xdr:col>
      <xdr:colOff>177800</xdr:colOff>
      <xdr:row>36</xdr:row>
      <xdr:rowOff>148354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156316"/>
          <a:ext cx="889000" cy="116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84701</xdr:rowOff>
    </xdr:from>
    <xdr:ext cx="534377" cy="259045"/>
    <xdr:sp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12816</xdr:rowOff>
    </xdr:from>
    <xdr:to>
      <xdr:col>41</xdr:col>
      <xdr:colOff>50800</xdr:colOff>
      <xdr:row>37</xdr:row>
      <xdr:rowOff>22330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156316"/>
          <a:ext cx="889000" cy="120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10569</xdr:rowOff>
    </xdr:from>
    <xdr:ext cx="599010" cy="259045"/>
    <xdr:sp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165592</xdr:rowOff>
    </xdr:from>
    <xdr:ext cx="534377"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116463</xdr:rowOff>
    </xdr:from>
    <xdr:to>
      <xdr:col>55</xdr:col>
      <xdr:colOff>50800</xdr:colOff>
      <xdr:row>37</xdr:row>
      <xdr:rowOff>46613</xdr:rowOff>
    </xdr:to>
    <xdr:sp textlink="">
      <xdr:nvSpPr>
        <xdr:cNvPr id="312" name="楕円 311">
          <a:extLst>
            <a:ext uri="{FF2B5EF4-FFF2-40B4-BE49-F238E27FC236}">
              <a16:creationId xmlns:a16="http://schemas.microsoft.com/office/drawing/2014/main" id="{00000000-0008-0000-0600-000038010000}"/>
            </a:ext>
          </a:extLst>
        </xdr:cNvPr>
        <xdr:cNvSpPr/>
      </xdr:nvSpPr>
      <xdr:spPr>
        <a:xfrm>
          <a:off x="10426700" y="628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139340</xdr:rowOff>
    </xdr:from>
    <xdr:ext cx="534377" cy="259045"/>
    <xdr:sp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4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53151</xdr:rowOff>
    </xdr:from>
    <xdr:to>
      <xdr:col>50</xdr:col>
      <xdr:colOff>165100</xdr:colOff>
      <xdr:row>36</xdr:row>
      <xdr:rowOff>154751</xdr:rowOff>
    </xdr:to>
    <xdr:sp textlink="">
      <xdr:nvSpPr>
        <xdr:cNvPr id="314" name="楕円 313">
          <a:extLst>
            <a:ext uri="{FF2B5EF4-FFF2-40B4-BE49-F238E27FC236}">
              <a16:creationId xmlns:a16="http://schemas.microsoft.com/office/drawing/2014/main" id="{00000000-0008-0000-0600-00003A010000}"/>
            </a:ext>
          </a:extLst>
        </xdr:cNvPr>
        <xdr:cNvSpPr/>
      </xdr:nvSpPr>
      <xdr:spPr>
        <a:xfrm>
          <a:off x="9588500" y="622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171278</xdr:rowOff>
    </xdr:from>
    <xdr:ext cx="534377" cy="259045"/>
    <xdr:sp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0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97554</xdr:rowOff>
    </xdr:from>
    <xdr:to>
      <xdr:col>46</xdr:col>
      <xdr:colOff>38100</xdr:colOff>
      <xdr:row>37</xdr:row>
      <xdr:rowOff>27704</xdr:rowOff>
    </xdr:to>
    <xdr:sp textlink="">
      <xdr:nvSpPr>
        <xdr:cNvPr id="316" name="楕円 315">
          <a:extLst>
            <a:ext uri="{FF2B5EF4-FFF2-40B4-BE49-F238E27FC236}">
              <a16:creationId xmlns:a16="http://schemas.microsoft.com/office/drawing/2014/main" id="{00000000-0008-0000-0600-00003C010000}"/>
            </a:ext>
          </a:extLst>
        </xdr:cNvPr>
        <xdr:cNvSpPr/>
      </xdr:nvSpPr>
      <xdr:spPr>
        <a:xfrm>
          <a:off x="8699500" y="62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44231</xdr:rowOff>
    </xdr:from>
    <xdr:ext cx="534377" cy="259045"/>
    <xdr:sp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133466</xdr:rowOff>
    </xdr:from>
    <xdr:to>
      <xdr:col>41</xdr:col>
      <xdr:colOff>101600</xdr:colOff>
      <xdr:row>30</xdr:row>
      <xdr:rowOff>63616</xdr:rowOff>
    </xdr:to>
    <xdr:sp textlink="">
      <xdr:nvSpPr>
        <xdr:cNvPr id="318" name="楕円 317">
          <a:extLst>
            <a:ext uri="{FF2B5EF4-FFF2-40B4-BE49-F238E27FC236}">
              <a16:creationId xmlns:a16="http://schemas.microsoft.com/office/drawing/2014/main" id="{00000000-0008-0000-0600-00003E010000}"/>
            </a:ext>
          </a:extLst>
        </xdr:cNvPr>
        <xdr:cNvSpPr/>
      </xdr:nvSpPr>
      <xdr:spPr>
        <a:xfrm>
          <a:off x="7810500" y="510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80143</xdr:rowOff>
    </xdr:from>
    <xdr:ext cx="599010" cy="259045"/>
    <xdr:sp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488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142980</xdr:rowOff>
    </xdr:from>
    <xdr:to>
      <xdr:col>36</xdr:col>
      <xdr:colOff>165100</xdr:colOff>
      <xdr:row>37</xdr:row>
      <xdr:rowOff>73130</xdr:rowOff>
    </xdr:to>
    <xdr:sp textlink="">
      <xdr:nvSpPr>
        <xdr:cNvPr id="320" name="楕円 319">
          <a:extLst>
            <a:ext uri="{FF2B5EF4-FFF2-40B4-BE49-F238E27FC236}">
              <a16:creationId xmlns:a16="http://schemas.microsoft.com/office/drawing/2014/main" id="{00000000-0008-0000-0600-000040010000}"/>
            </a:ext>
          </a:extLst>
        </xdr:cNvPr>
        <xdr:cNvSpPr/>
      </xdr:nvSpPr>
      <xdr:spPr>
        <a:xfrm>
          <a:off x="6921500" y="6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89657</xdr:rowOff>
    </xdr:from>
    <xdr:ext cx="534377" cy="259045"/>
    <xdr:sp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133947</xdr:rowOff>
    </xdr:from>
    <xdr:to>
      <xdr:col>55</xdr:col>
      <xdr:colOff>0</xdr:colOff>
      <xdr:row>58</xdr:row>
      <xdr:rowOff>3988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906597"/>
          <a:ext cx="8382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35024</xdr:rowOff>
    </xdr:from>
    <xdr:ext cx="534377" cy="259045"/>
    <xdr:sp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36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133947</xdr:rowOff>
    </xdr:from>
    <xdr:to>
      <xdr:col>50</xdr:col>
      <xdr:colOff>114300</xdr:colOff>
      <xdr:row>58</xdr:row>
      <xdr:rowOff>21324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06597"/>
          <a:ext cx="889000" cy="5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165955</xdr:rowOff>
    </xdr:from>
    <xdr:ext cx="534377" cy="259045"/>
    <xdr:sp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134366</xdr:rowOff>
    </xdr:from>
    <xdr:to>
      <xdr:col>45</xdr:col>
      <xdr:colOff>177800</xdr:colOff>
      <xdr:row>58</xdr:row>
      <xdr:rowOff>21324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735566"/>
          <a:ext cx="889000" cy="22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100995</xdr:rowOff>
    </xdr:from>
    <xdr:ext cx="534377" cy="259045"/>
    <xdr:sp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104363</xdr:rowOff>
    </xdr:from>
    <xdr:to>
      <xdr:col>41</xdr:col>
      <xdr:colOff>50800</xdr:colOff>
      <xdr:row>56</xdr:row>
      <xdr:rowOff>134366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362663"/>
          <a:ext cx="889000" cy="37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63117</xdr:rowOff>
    </xdr:from>
    <xdr:ext cx="534377" cy="259045"/>
    <xdr:sp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8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93159</xdr:rowOff>
    </xdr:from>
    <xdr:ext cx="534377" cy="259045"/>
    <xdr:sp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8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124638</xdr:rowOff>
    </xdr:from>
    <xdr:to>
      <xdr:col>55</xdr:col>
      <xdr:colOff>50800</xdr:colOff>
      <xdr:row>58</xdr:row>
      <xdr:rowOff>54788</xdr:rowOff>
    </xdr:to>
    <xdr:sp textlink="">
      <xdr:nvSpPr>
        <xdr:cNvPr id="370" name="楕円 369">
          <a:extLst>
            <a:ext uri="{FF2B5EF4-FFF2-40B4-BE49-F238E27FC236}">
              <a16:creationId xmlns:a16="http://schemas.microsoft.com/office/drawing/2014/main" id="{00000000-0008-0000-0600-000072010000}"/>
            </a:ext>
          </a:extLst>
        </xdr:cNvPr>
        <xdr:cNvSpPr/>
      </xdr:nvSpPr>
      <xdr:spPr>
        <a:xfrm>
          <a:off x="10426700" y="98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103065</xdr:rowOff>
    </xdr:from>
    <xdr:ext cx="534377" cy="259045"/>
    <xdr:sp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7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83147</xdr:rowOff>
    </xdr:from>
    <xdr:to>
      <xdr:col>50</xdr:col>
      <xdr:colOff>165100</xdr:colOff>
      <xdr:row>58</xdr:row>
      <xdr:rowOff>13297</xdr:rowOff>
    </xdr:to>
    <xdr:sp textlink="">
      <xdr:nvSpPr>
        <xdr:cNvPr id="372" name="楕円 371">
          <a:extLst>
            <a:ext uri="{FF2B5EF4-FFF2-40B4-BE49-F238E27FC236}">
              <a16:creationId xmlns:a16="http://schemas.microsoft.com/office/drawing/2014/main" id="{00000000-0008-0000-0600-000074010000}"/>
            </a:ext>
          </a:extLst>
        </xdr:cNvPr>
        <xdr:cNvSpPr/>
      </xdr:nvSpPr>
      <xdr:spPr>
        <a:xfrm>
          <a:off x="9588500" y="985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4424</xdr:rowOff>
    </xdr:from>
    <xdr:ext cx="534377" cy="259045"/>
    <xdr:sp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9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141974</xdr:rowOff>
    </xdr:from>
    <xdr:to>
      <xdr:col>46</xdr:col>
      <xdr:colOff>38100</xdr:colOff>
      <xdr:row>58</xdr:row>
      <xdr:rowOff>72124</xdr:rowOff>
    </xdr:to>
    <xdr:sp textlink="">
      <xdr:nvSpPr>
        <xdr:cNvPr id="374" name="楕円 373">
          <a:extLst>
            <a:ext uri="{FF2B5EF4-FFF2-40B4-BE49-F238E27FC236}">
              <a16:creationId xmlns:a16="http://schemas.microsoft.com/office/drawing/2014/main" id="{00000000-0008-0000-0600-000076010000}"/>
            </a:ext>
          </a:extLst>
        </xdr:cNvPr>
        <xdr:cNvSpPr/>
      </xdr:nvSpPr>
      <xdr:spPr>
        <a:xfrm>
          <a:off x="8699500" y="991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63251</xdr:rowOff>
    </xdr:from>
    <xdr:ext cx="534377" cy="259045"/>
    <xdr:sp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0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83566</xdr:rowOff>
    </xdr:from>
    <xdr:to>
      <xdr:col>41</xdr:col>
      <xdr:colOff>101600</xdr:colOff>
      <xdr:row>57</xdr:row>
      <xdr:rowOff>13716</xdr:rowOff>
    </xdr:to>
    <xdr:sp textlink="">
      <xdr:nvSpPr>
        <xdr:cNvPr id="376" name="楕円 375">
          <a:extLst>
            <a:ext uri="{FF2B5EF4-FFF2-40B4-BE49-F238E27FC236}">
              <a16:creationId xmlns:a16="http://schemas.microsoft.com/office/drawing/2014/main" id="{00000000-0008-0000-0600-000078010000}"/>
            </a:ext>
          </a:extLst>
        </xdr:cNvPr>
        <xdr:cNvSpPr/>
      </xdr:nvSpPr>
      <xdr:spPr>
        <a:xfrm>
          <a:off x="7810500" y="96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30243</xdr:rowOff>
    </xdr:from>
    <xdr:ext cx="534377" cy="259045"/>
    <xdr:sp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45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53563</xdr:rowOff>
    </xdr:from>
    <xdr:to>
      <xdr:col>36</xdr:col>
      <xdr:colOff>165100</xdr:colOff>
      <xdr:row>54</xdr:row>
      <xdr:rowOff>155163</xdr:rowOff>
    </xdr:to>
    <xdr:sp textlink="">
      <xdr:nvSpPr>
        <xdr:cNvPr id="378" name="楕円 377">
          <a:extLst>
            <a:ext uri="{FF2B5EF4-FFF2-40B4-BE49-F238E27FC236}">
              <a16:creationId xmlns:a16="http://schemas.microsoft.com/office/drawing/2014/main" id="{00000000-0008-0000-0600-00007A010000}"/>
            </a:ext>
          </a:extLst>
        </xdr:cNvPr>
        <xdr:cNvSpPr/>
      </xdr:nvSpPr>
      <xdr:spPr>
        <a:xfrm>
          <a:off x="6921500" y="931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240</xdr:rowOff>
    </xdr:from>
    <xdr:ext cx="534377" cy="259045"/>
    <xdr:sp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08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109258</xdr:rowOff>
    </xdr:from>
    <xdr:to>
      <xdr:col>55</xdr:col>
      <xdr:colOff>0</xdr:colOff>
      <xdr:row>77</xdr:row>
      <xdr:rowOff>27343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139458"/>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41648</xdr:rowOff>
    </xdr:from>
    <xdr:ext cx="469744" cy="259045"/>
    <xdr:sp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3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109258</xdr:rowOff>
    </xdr:from>
    <xdr:to>
      <xdr:col>50</xdr:col>
      <xdr:colOff>114300</xdr:colOff>
      <xdr:row>77</xdr:row>
      <xdr:rowOff>101448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139458"/>
          <a:ext cx="889000" cy="16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195</xdr:rowOff>
    </xdr:from>
    <xdr:ext cx="469744" cy="259045"/>
    <xdr:sp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70244</xdr:rowOff>
    </xdr:from>
    <xdr:to>
      <xdr:col>45</xdr:col>
      <xdr:colOff>177800</xdr:colOff>
      <xdr:row>77</xdr:row>
      <xdr:rowOff>101448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100444"/>
          <a:ext cx="889000" cy="20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15570</xdr:rowOff>
    </xdr:from>
    <xdr:to>
      <xdr:col>41</xdr:col>
      <xdr:colOff>50800</xdr:colOff>
      <xdr:row>76</xdr:row>
      <xdr:rowOff>70244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2359970"/>
          <a:ext cx="889000" cy="74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39247</xdr:rowOff>
    </xdr:from>
    <xdr:ext cx="534377" cy="259045"/>
    <xdr:sp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43553</xdr:rowOff>
    </xdr:from>
    <xdr:ext cx="534377" cy="259045"/>
    <xdr:sp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147993</xdr:rowOff>
    </xdr:from>
    <xdr:to>
      <xdr:col>55</xdr:col>
      <xdr:colOff>50800</xdr:colOff>
      <xdr:row>77</xdr:row>
      <xdr:rowOff>78143</xdr:rowOff>
    </xdr:to>
    <xdr:sp textlink="">
      <xdr:nvSpPr>
        <xdr:cNvPr id="427" name="楕円 426">
          <a:extLst>
            <a:ext uri="{FF2B5EF4-FFF2-40B4-BE49-F238E27FC236}">
              <a16:creationId xmlns:a16="http://schemas.microsoft.com/office/drawing/2014/main" id="{00000000-0008-0000-0600-0000AB010000}"/>
            </a:ext>
          </a:extLst>
        </xdr:cNvPr>
        <xdr:cNvSpPr/>
      </xdr:nvSpPr>
      <xdr:spPr>
        <a:xfrm>
          <a:off x="10426700" y="131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170870</xdr:rowOff>
    </xdr:from>
    <xdr:ext cx="469744" cy="259045"/>
    <xdr:sp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2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58458</xdr:rowOff>
    </xdr:from>
    <xdr:to>
      <xdr:col>50</xdr:col>
      <xdr:colOff>165100</xdr:colOff>
      <xdr:row>76</xdr:row>
      <xdr:rowOff>160058</xdr:rowOff>
    </xdr:to>
    <xdr:sp textlink="">
      <xdr:nvSpPr>
        <xdr:cNvPr id="429" name="楕円 428">
          <a:extLst>
            <a:ext uri="{FF2B5EF4-FFF2-40B4-BE49-F238E27FC236}">
              <a16:creationId xmlns:a16="http://schemas.microsoft.com/office/drawing/2014/main" id="{00000000-0008-0000-0600-0000AD010000}"/>
            </a:ext>
          </a:extLst>
        </xdr:cNvPr>
        <xdr:cNvSpPr/>
      </xdr:nvSpPr>
      <xdr:spPr>
        <a:xfrm>
          <a:off x="9588500" y="1308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5135</xdr:rowOff>
    </xdr:from>
    <xdr:ext cx="534377" cy="259045"/>
    <xdr:sp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8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50648</xdr:rowOff>
    </xdr:from>
    <xdr:to>
      <xdr:col>46</xdr:col>
      <xdr:colOff>38100</xdr:colOff>
      <xdr:row>77</xdr:row>
      <xdr:rowOff>152248</xdr:rowOff>
    </xdr:to>
    <xdr:sp textlink="">
      <xdr:nvSpPr>
        <xdr:cNvPr id="431" name="楕円 430">
          <a:extLst>
            <a:ext uri="{FF2B5EF4-FFF2-40B4-BE49-F238E27FC236}">
              <a16:creationId xmlns:a16="http://schemas.microsoft.com/office/drawing/2014/main" id="{00000000-0008-0000-0600-0000AF010000}"/>
            </a:ext>
          </a:extLst>
        </xdr:cNvPr>
        <xdr:cNvSpPr/>
      </xdr:nvSpPr>
      <xdr:spPr>
        <a:xfrm>
          <a:off x="8699500" y="132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143375</xdr:rowOff>
    </xdr:from>
    <xdr:ext cx="469744" cy="259045"/>
    <xdr:sp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34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19444</xdr:rowOff>
    </xdr:from>
    <xdr:to>
      <xdr:col>41</xdr:col>
      <xdr:colOff>101600</xdr:colOff>
      <xdr:row>76</xdr:row>
      <xdr:rowOff>121044</xdr:rowOff>
    </xdr:to>
    <xdr:sp textlink="">
      <xdr:nvSpPr>
        <xdr:cNvPr id="433" name="楕円 432">
          <a:extLst>
            <a:ext uri="{FF2B5EF4-FFF2-40B4-BE49-F238E27FC236}">
              <a16:creationId xmlns:a16="http://schemas.microsoft.com/office/drawing/2014/main" id="{00000000-0008-0000-0600-0000B1010000}"/>
            </a:ext>
          </a:extLst>
        </xdr:cNvPr>
        <xdr:cNvSpPr/>
      </xdr:nvSpPr>
      <xdr:spPr>
        <a:xfrm>
          <a:off x="7810500" y="130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137571</xdr:rowOff>
    </xdr:from>
    <xdr:ext cx="534377" cy="259045"/>
    <xdr:sp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8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136220</xdr:rowOff>
    </xdr:from>
    <xdr:to>
      <xdr:col>36</xdr:col>
      <xdr:colOff>165100</xdr:colOff>
      <xdr:row>72</xdr:row>
      <xdr:rowOff>66370</xdr:rowOff>
    </xdr:to>
    <xdr:sp textlink="">
      <xdr:nvSpPr>
        <xdr:cNvPr id="435" name="楕円 434">
          <a:extLst>
            <a:ext uri="{FF2B5EF4-FFF2-40B4-BE49-F238E27FC236}">
              <a16:creationId xmlns:a16="http://schemas.microsoft.com/office/drawing/2014/main" id="{00000000-0008-0000-0600-0000B3010000}"/>
            </a:ext>
          </a:extLst>
        </xdr:cNvPr>
        <xdr:cNvSpPr/>
      </xdr:nvSpPr>
      <xdr:spPr>
        <a:xfrm>
          <a:off x="6921500" y="123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82897</xdr:rowOff>
    </xdr:from>
    <xdr:ext cx="534377" cy="259045"/>
    <xdr:sp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0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62136</xdr:rowOff>
    </xdr:from>
    <xdr:to>
      <xdr:col>55</xdr:col>
      <xdr:colOff>0</xdr:colOff>
      <xdr:row>96</xdr:row>
      <xdr:rowOff>114599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521336"/>
          <a:ext cx="838200" cy="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62136</xdr:rowOff>
    </xdr:from>
    <xdr:to>
      <xdr:col>50</xdr:col>
      <xdr:colOff>114300</xdr:colOff>
      <xdr:row>96</xdr:row>
      <xdr:rowOff>62136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52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47871</xdr:rowOff>
    </xdr:from>
    <xdr:to>
      <xdr:col>45</xdr:col>
      <xdr:colOff>177800</xdr:colOff>
      <xdr:row>96</xdr:row>
      <xdr:rowOff>62136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335621"/>
          <a:ext cx="889000" cy="18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16552</xdr:rowOff>
    </xdr:from>
    <xdr:to>
      <xdr:col>41</xdr:col>
      <xdr:colOff>50800</xdr:colOff>
      <xdr:row>95</xdr:row>
      <xdr:rowOff>47871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304302"/>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5101</xdr:rowOff>
    </xdr:from>
    <xdr:ext cx="534377" cy="259045"/>
    <xdr:sp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46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39873</xdr:rowOff>
    </xdr:from>
    <xdr:ext cx="534377" cy="259045"/>
    <xdr:sp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4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63799</xdr:rowOff>
    </xdr:from>
    <xdr:to>
      <xdr:col>55</xdr:col>
      <xdr:colOff>50800</xdr:colOff>
      <xdr:row>96</xdr:row>
      <xdr:rowOff>165399</xdr:rowOff>
    </xdr:to>
    <xdr:sp textlink="">
      <xdr:nvSpPr>
        <xdr:cNvPr id="482" name="楕円 481">
          <a:extLst>
            <a:ext uri="{FF2B5EF4-FFF2-40B4-BE49-F238E27FC236}">
              <a16:creationId xmlns:a16="http://schemas.microsoft.com/office/drawing/2014/main" id="{00000000-0008-0000-0600-0000E2010000}"/>
            </a:ext>
          </a:extLst>
        </xdr:cNvPr>
        <xdr:cNvSpPr/>
      </xdr:nvSpPr>
      <xdr:spPr>
        <a:xfrm>
          <a:off x="10426700" y="1652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42226</xdr:rowOff>
    </xdr:from>
    <xdr:ext cx="534377" cy="259045"/>
    <xdr:sp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11336</xdr:rowOff>
    </xdr:from>
    <xdr:to>
      <xdr:col>50</xdr:col>
      <xdr:colOff>165100</xdr:colOff>
      <xdr:row>96</xdr:row>
      <xdr:rowOff>112936</xdr:rowOff>
    </xdr:to>
    <xdr:sp textlink="">
      <xdr:nvSpPr>
        <xdr:cNvPr id="484" name="楕円 483">
          <a:extLst>
            <a:ext uri="{FF2B5EF4-FFF2-40B4-BE49-F238E27FC236}">
              <a16:creationId xmlns:a16="http://schemas.microsoft.com/office/drawing/2014/main" id="{00000000-0008-0000-0600-0000E4010000}"/>
            </a:ext>
          </a:extLst>
        </xdr:cNvPr>
        <xdr:cNvSpPr/>
      </xdr:nvSpPr>
      <xdr:spPr>
        <a:xfrm>
          <a:off x="9588500" y="1647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104063</xdr:rowOff>
    </xdr:from>
    <xdr:ext cx="534377" cy="259045"/>
    <xdr:sp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5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11336</xdr:rowOff>
    </xdr:from>
    <xdr:to>
      <xdr:col>46</xdr:col>
      <xdr:colOff>38100</xdr:colOff>
      <xdr:row>96</xdr:row>
      <xdr:rowOff>112936</xdr:rowOff>
    </xdr:to>
    <xdr:sp textlink="">
      <xdr:nvSpPr>
        <xdr:cNvPr id="486" name="楕円 485">
          <a:extLst>
            <a:ext uri="{FF2B5EF4-FFF2-40B4-BE49-F238E27FC236}">
              <a16:creationId xmlns:a16="http://schemas.microsoft.com/office/drawing/2014/main" id="{00000000-0008-0000-0600-0000E6010000}"/>
            </a:ext>
          </a:extLst>
        </xdr:cNvPr>
        <xdr:cNvSpPr/>
      </xdr:nvSpPr>
      <xdr:spPr>
        <a:xfrm>
          <a:off x="8699500" y="1647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104063</xdr:rowOff>
    </xdr:from>
    <xdr:ext cx="534377" cy="259045"/>
    <xdr:sp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5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168521</xdr:rowOff>
    </xdr:from>
    <xdr:to>
      <xdr:col>41</xdr:col>
      <xdr:colOff>101600</xdr:colOff>
      <xdr:row>95</xdr:row>
      <xdr:rowOff>98671</xdr:rowOff>
    </xdr:to>
    <xdr:sp textlink="">
      <xdr:nvSpPr>
        <xdr:cNvPr id="488" name="楕円 487">
          <a:extLst>
            <a:ext uri="{FF2B5EF4-FFF2-40B4-BE49-F238E27FC236}">
              <a16:creationId xmlns:a16="http://schemas.microsoft.com/office/drawing/2014/main" id="{00000000-0008-0000-0600-0000E8010000}"/>
            </a:ext>
          </a:extLst>
        </xdr:cNvPr>
        <xdr:cNvSpPr/>
      </xdr:nvSpPr>
      <xdr:spPr>
        <a:xfrm>
          <a:off x="7810500" y="1628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115198</xdr:rowOff>
    </xdr:from>
    <xdr:ext cx="534377" cy="259045"/>
    <xdr:sp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06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137202</xdr:rowOff>
    </xdr:from>
    <xdr:to>
      <xdr:col>36</xdr:col>
      <xdr:colOff>165100</xdr:colOff>
      <xdr:row>95</xdr:row>
      <xdr:rowOff>67352</xdr:rowOff>
    </xdr:to>
    <xdr:sp textlink="">
      <xdr:nvSpPr>
        <xdr:cNvPr id="490" name="楕円 489">
          <a:extLst>
            <a:ext uri="{FF2B5EF4-FFF2-40B4-BE49-F238E27FC236}">
              <a16:creationId xmlns:a16="http://schemas.microsoft.com/office/drawing/2014/main" id="{00000000-0008-0000-0600-0000EA010000}"/>
            </a:ext>
          </a:extLst>
        </xdr:cNvPr>
        <xdr:cNvSpPr/>
      </xdr:nvSpPr>
      <xdr:spPr>
        <a:xfrm>
          <a:off x="6921500" y="1625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83879</xdr:rowOff>
    </xdr:from>
    <xdr:ext cx="534377" cy="259045"/>
    <xdr:sp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0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93752</xdr:rowOff>
    </xdr:from>
    <xdr:to>
      <xdr:col>85</xdr:col>
      <xdr:colOff>127000</xdr:colOff>
      <xdr:row>38</xdr:row>
      <xdr:rowOff>128956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08852"/>
          <a:ext cx="8382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128956</xdr:rowOff>
    </xdr:from>
    <xdr:to>
      <xdr:col>81</xdr:col>
      <xdr:colOff>50800</xdr:colOff>
      <xdr:row>38</xdr:row>
      <xdr:rowOff>138100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44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17628</xdr:rowOff>
    </xdr:from>
    <xdr:to>
      <xdr:col>76</xdr:col>
      <xdr:colOff>114300</xdr:colOff>
      <xdr:row>38</xdr:row>
      <xdr:rowOff>138100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532728"/>
          <a:ext cx="889000" cy="1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17628</xdr:rowOff>
    </xdr:from>
    <xdr:to>
      <xdr:col>71</xdr:col>
      <xdr:colOff>177800</xdr:colOff>
      <xdr:row>38</xdr:row>
      <xdr:rowOff>29743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532728"/>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97731</xdr:rowOff>
    </xdr:from>
    <xdr:ext cx="378565" cy="259045"/>
    <xdr:sp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61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120590</xdr:rowOff>
    </xdr:from>
    <xdr:ext cx="378565" cy="259045"/>
    <xdr:sp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635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42952</xdr:rowOff>
    </xdr:from>
    <xdr:to>
      <xdr:col>85</xdr:col>
      <xdr:colOff>177800</xdr:colOff>
      <xdr:row>38</xdr:row>
      <xdr:rowOff>144552</xdr:rowOff>
    </xdr:to>
    <xdr:sp textlink="">
      <xdr:nvSpPr>
        <xdr:cNvPr id="537" name="楕円 536">
          <a:extLst>
            <a:ext uri="{FF2B5EF4-FFF2-40B4-BE49-F238E27FC236}">
              <a16:creationId xmlns:a16="http://schemas.microsoft.com/office/drawing/2014/main" id="{00000000-0008-0000-0600-000019020000}"/>
            </a:ext>
          </a:extLst>
        </xdr:cNvPr>
        <xdr:cNvSpPr/>
      </xdr:nvSpPr>
      <xdr:spPr>
        <a:xfrm>
          <a:off x="162687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158996</xdr:rowOff>
    </xdr:from>
    <xdr:ext cx="378565" cy="259045"/>
    <xdr:sp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78156</xdr:rowOff>
    </xdr:from>
    <xdr:to>
      <xdr:col>81</xdr:col>
      <xdr:colOff>101600</xdr:colOff>
      <xdr:row>39</xdr:row>
      <xdr:rowOff>8306</xdr:rowOff>
    </xdr:to>
    <xdr:sp textlink="">
      <xdr:nvSpPr>
        <xdr:cNvPr id="539" name="楕円 538">
          <a:extLst>
            <a:ext uri="{FF2B5EF4-FFF2-40B4-BE49-F238E27FC236}">
              <a16:creationId xmlns:a16="http://schemas.microsoft.com/office/drawing/2014/main" id="{00000000-0008-0000-0600-00001B020000}"/>
            </a:ext>
          </a:extLst>
        </xdr:cNvPr>
        <xdr:cNvSpPr/>
      </xdr:nvSpPr>
      <xdr:spPr>
        <a:xfrm>
          <a:off x="15430500" y="65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170883</xdr:rowOff>
    </xdr:from>
    <xdr:ext cx="313932" cy="259045"/>
    <xdr:sp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24333" y="6685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87300</xdr:rowOff>
    </xdr:from>
    <xdr:to>
      <xdr:col>76</xdr:col>
      <xdr:colOff>165100</xdr:colOff>
      <xdr:row>39</xdr:row>
      <xdr:rowOff>17450</xdr:rowOff>
    </xdr:to>
    <xdr:sp textlink="">
      <xdr:nvSpPr>
        <xdr:cNvPr id="541" name="楕円 540">
          <a:extLst>
            <a:ext uri="{FF2B5EF4-FFF2-40B4-BE49-F238E27FC236}">
              <a16:creationId xmlns:a16="http://schemas.microsoft.com/office/drawing/2014/main" id="{00000000-0008-0000-0600-00001D020000}"/>
            </a:ext>
          </a:extLst>
        </xdr:cNvPr>
        <xdr:cNvSpPr/>
      </xdr:nvSpPr>
      <xdr:spPr>
        <a:xfrm>
          <a:off x="14541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8577</xdr:rowOff>
    </xdr:from>
    <xdr:ext cx="249299" cy="259045"/>
    <xdr:sp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138278</xdr:rowOff>
    </xdr:from>
    <xdr:to>
      <xdr:col>72</xdr:col>
      <xdr:colOff>38100</xdr:colOff>
      <xdr:row>38</xdr:row>
      <xdr:rowOff>68428</xdr:rowOff>
    </xdr:to>
    <xdr:sp textlink="">
      <xdr:nvSpPr>
        <xdr:cNvPr id="543" name="楕円 542">
          <a:extLst>
            <a:ext uri="{FF2B5EF4-FFF2-40B4-BE49-F238E27FC236}">
              <a16:creationId xmlns:a16="http://schemas.microsoft.com/office/drawing/2014/main" id="{00000000-0008-0000-0600-00001F020000}"/>
            </a:ext>
          </a:extLst>
        </xdr:cNvPr>
        <xdr:cNvSpPr/>
      </xdr:nvSpPr>
      <xdr:spPr>
        <a:xfrm>
          <a:off x="13652500" y="64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84955</xdr:rowOff>
    </xdr:from>
    <xdr:ext cx="378565" cy="259045"/>
    <xdr:sp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25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150394</xdr:rowOff>
    </xdr:from>
    <xdr:to>
      <xdr:col>67</xdr:col>
      <xdr:colOff>101600</xdr:colOff>
      <xdr:row>38</xdr:row>
      <xdr:rowOff>80544</xdr:rowOff>
    </xdr:to>
    <xdr:sp textlink="">
      <xdr:nvSpPr>
        <xdr:cNvPr id="545" name="楕円 544">
          <a:extLst>
            <a:ext uri="{FF2B5EF4-FFF2-40B4-BE49-F238E27FC236}">
              <a16:creationId xmlns:a16="http://schemas.microsoft.com/office/drawing/2014/main" id="{00000000-0008-0000-0600-000021020000}"/>
            </a:ext>
          </a:extLst>
        </xdr:cNvPr>
        <xdr:cNvSpPr/>
      </xdr:nvSpPr>
      <xdr:spPr>
        <a:xfrm>
          <a:off x="12763500" y="64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97071</xdr:rowOff>
    </xdr:from>
    <xdr:ext cx="378565" cy="259045"/>
    <xdr:sp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31286</xdr:rowOff>
    </xdr:from>
    <xdr:to>
      <xdr:col>85</xdr:col>
      <xdr:colOff>127000</xdr:colOff>
      <xdr:row>74</xdr:row>
      <xdr:rowOff>77312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718586"/>
          <a:ext cx="838200" cy="4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141927</xdr:rowOff>
    </xdr:from>
    <xdr:ext cx="534377" cy="259045"/>
    <xdr:sp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77312</xdr:rowOff>
    </xdr:from>
    <xdr:to>
      <xdr:col>81</xdr:col>
      <xdr:colOff>50800</xdr:colOff>
      <xdr:row>74</xdr:row>
      <xdr:rowOff>128403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764612"/>
          <a:ext cx="889000" cy="5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95617</xdr:rowOff>
    </xdr:from>
    <xdr:ext cx="534377" cy="259045"/>
    <xdr:sp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12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128403</xdr:rowOff>
    </xdr:from>
    <xdr:to>
      <xdr:col>76</xdr:col>
      <xdr:colOff>114300</xdr:colOff>
      <xdr:row>74</xdr:row>
      <xdr:rowOff>152768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815703"/>
          <a:ext cx="889000" cy="2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86720</xdr:rowOff>
    </xdr:from>
    <xdr:ext cx="534377" cy="259045"/>
    <xdr:sp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152768</xdr:rowOff>
    </xdr:from>
    <xdr:to>
      <xdr:col>71</xdr:col>
      <xdr:colOff>177800</xdr:colOff>
      <xdr:row>74</xdr:row>
      <xdr:rowOff>158102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84006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93939</xdr:rowOff>
    </xdr:from>
    <xdr:ext cx="534377" cy="259045"/>
    <xdr:sp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81100</xdr:rowOff>
    </xdr:from>
    <xdr:ext cx="534377" cy="259045"/>
    <xdr:sp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151936</xdr:rowOff>
    </xdr:from>
    <xdr:to>
      <xdr:col>85</xdr:col>
      <xdr:colOff>177800</xdr:colOff>
      <xdr:row>74</xdr:row>
      <xdr:rowOff>82086</xdr:rowOff>
    </xdr:to>
    <xdr:sp textlink="">
      <xdr:nvSpPr>
        <xdr:cNvPr id="643" name="楕円 642">
          <a:extLst>
            <a:ext uri="{FF2B5EF4-FFF2-40B4-BE49-F238E27FC236}">
              <a16:creationId xmlns:a16="http://schemas.microsoft.com/office/drawing/2014/main" id="{00000000-0008-0000-0600-000083020000}"/>
            </a:ext>
          </a:extLst>
        </xdr:cNvPr>
        <xdr:cNvSpPr/>
      </xdr:nvSpPr>
      <xdr:spPr>
        <a:xfrm>
          <a:off x="16268700" y="126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3363</xdr:rowOff>
    </xdr:from>
    <xdr:ext cx="534377" cy="259045"/>
    <xdr:sp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51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26512</xdr:rowOff>
    </xdr:from>
    <xdr:to>
      <xdr:col>81</xdr:col>
      <xdr:colOff>101600</xdr:colOff>
      <xdr:row>74</xdr:row>
      <xdr:rowOff>128112</xdr:rowOff>
    </xdr:to>
    <xdr:sp textlink="">
      <xdr:nvSpPr>
        <xdr:cNvPr id="645" name="楕円 644">
          <a:extLst>
            <a:ext uri="{FF2B5EF4-FFF2-40B4-BE49-F238E27FC236}">
              <a16:creationId xmlns:a16="http://schemas.microsoft.com/office/drawing/2014/main" id="{00000000-0008-0000-0600-000085020000}"/>
            </a:ext>
          </a:extLst>
        </xdr:cNvPr>
        <xdr:cNvSpPr/>
      </xdr:nvSpPr>
      <xdr:spPr>
        <a:xfrm>
          <a:off x="15430500" y="127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144639</xdr:rowOff>
    </xdr:from>
    <xdr:ext cx="534377" cy="259045"/>
    <xdr:sp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48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77603</xdr:rowOff>
    </xdr:from>
    <xdr:to>
      <xdr:col>76</xdr:col>
      <xdr:colOff>165100</xdr:colOff>
      <xdr:row>75</xdr:row>
      <xdr:rowOff>7753</xdr:rowOff>
    </xdr:to>
    <xdr:sp textlink="">
      <xdr:nvSpPr>
        <xdr:cNvPr id="647" name="楕円 646">
          <a:extLst>
            <a:ext uri="{FF2B5EF4-FFF2-40B4-BE49-F238E27FC236}">
              <a16:creationId xmlns:a16="http://schemas.microsoft.com/office/drawing/2014/main" id="{00000000-0008-0000-0600-000087020000}"/>
            </a:ext>
          </a:extLst>
        </xdr:cNvPr>
        <xdr:cNvSpPr/>
      </xdr:nvSpPr>
      <xdr:spPr>
        <a:xfrm>
          <a:off x="14541500" y="127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24280</xdr:rowOff>
    </xdr:from>
    <xdr:ext cx="534377" cy="259045"/>
    <xdr:sp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5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101968</xdr:rowOff>
    </xdr:from>
    <xdr:to>
      <xdr:col>72</xdr:col>
      <xdr:colOff>38100</xdr:colOff>
      <xdr:row>75</xdr:row>
      <xdr:rowOff>32118</xdr:rowOff>
    </xdr:to>
    <xdr:sp textlink="">
      <xdr:nvSpPr>
        <xdr:cNvPr id="649" name="楕円 648">
          <a:extLst>
            <a:ext uri="{FF2B5EF4-FFF2-40B4-BE49-F238E27FC236}">
              <a16:creationId xmlns:a16="http://schemas.microsoft.com/office/drawing/2014/main" id="{00000000-0008-0000-0600-000089020000}"/>
            </a:ext>
          </a:extLst>
        </xdr:cNvPr>
        <xdr:cNvSpPr/>
      </xdr:nvSpPr>
      <xdr:spPr>
        <a:xfrm>
          <a:off x="13652500" y="127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48645</xdr:rowOff>
    </xdr:from>
    <xdr:ext cx="534377" cy="259045"/>
    <xdr:sp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56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107302</xdr:rowOff>
    </xdr:from>
    <xdr:to>
      <xdr:col>67</xdr:col>
      <xdr:colOff>101600</xdr:colOff>
      <xdr:row>75</xdr:row>
      <xdr:rowOff>37452</xdr:rowOff>
    </xdr:to>
    <xdr:sp textlink="">
      <xdr:nvSpPr>
        <xdr:cNvPr id="651" name="楕円 650">
          <a:extLst>
            <a:ext uri="{FF2B5EF4-FFF2-40B4-BE49-F238E27FC236}">
              <a16:creationId xmlns:a16="http://schemas.microsoft.com/office/drawing/2014/main" id="{00000000-0008-0000-0600-00008B020000}"/>
            </a:ext>
          </a:extLst>
        </xdr:cNvPr>
        <xdr:cNvSpPr/>
      </xdr:nvSpPr>
      <xdr:spPr>
        <a:xfrm>
          <a:off x="12763500" y="127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53979</xdr:rowOff>
    </xdr:from>
    <xdr:ext cx="534377" cy="259045"/>
    <xdr:sp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56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162299</xdr:rowOff>
    </xdr:from>
    <xdr:to>
      <xdr:col>85</xdr:col>
      <xdr:colOff>127000</xdr:colOff>
      <xdr:row>98</xdr:row>
      <xdr:rowOff>64426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92949"/>
          <a:ext cx="838200" cy="7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164747</xdr:rowOff>
    </xdr:from>
    <xdr:ext cx="534377" cy="259045"/>
    <xdr:sp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108905</xdr:rowOff>
    </xdr:from>
    <xdr:to>
      <xdr:col>81</xdr:col>
      <xdr:colOff>50800</xdr:colOff>
      <xdr:row>98</xdr:row>
      <xdr:rowOff>64426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568105"/>
          <a:ext cx="889000" cy="29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44198</xdr:rowOff>
    </xdr:from>
    <xdr:ext cx="534377" cy="259045"/>
    <xdr:sp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108905</xdr:rowOff>
    </xdr:from>
    <xdr:to>
      <xdr:col>76</xdr:col>
      <xdr:colOff>114300</xdr:colOff>
      <xdr:row>99</xdr:row>
      <xdr:rowOff>7471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568105"/>
          <a:ext cx="889000" cy="4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7471</xdr:rowOff>
    </xdr:from>
    <xdr:to>
      <xdr:col>71</xdr:col>
      <xdr:colOff>177800</xdr:colOff>
      <xdr:row>99</xdr:row>
      <xdr:rowOff>69552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81021"/>
          <a:ext cx="889000" cy="6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51024</xdr:rowOff>
    </xdr:from>
    <xdr:ext cx="469744" cy="259045"/>
    <xdr:sp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60755</xdr:rowOff>
    </xdr:from>
    <xdr:ext cx="469744" cy="259045"/>
    <xdr:sp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51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111499</xdr:rowOff>
    </xdr:from>
    <xdr:to>
      <xdr:col>85</xdr:col>
      <xdr:colOff>177800</xdr:colOff>
      <xdr:row>98</xdr:row>
      <xdr:rowOff>41649</xdr:rowOff>
    </xdr:to>
    <xdr:sp textlink="">
      <xdr:nvSpPr>
        <xdr:cNvPr id="702" name="楕円 701">
          <a:extLst>
            <a:ext uri="{FF2B5EF4-FFF2-40B4-BE49-F238E27FC236}">
              <a16:creationId xmlns:a16="http://schemas.microsoft.com/office/drawing/2014/main" id="{00000000-0008-0000-0600-0000BE020000}"/>
            </a:ext>
          </a:extLst>
        </xdr:cNvPr>
        <xdr:cNvSpPr/>
      </xdr:nvSpPr>
      <xdr:spPr>
        <a:xfrm>
          <a:off x="16268700" y="167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89926</xdr:rowOff>
    </xdr:from>
    <xdr:ext cx="469744" cy="259045"/>
    <xdr:sp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2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13626</xdr:rowOff>
    </xdr:from>
    <xdr:to>
      <xdr:col>81</xdr:col>
      <xdr:colOff>101600</xdr:colOff>
      <xdr:row>98</xdr:row>
      <xdr:rowOff>115226</xdr:rowOff>
    </xdr:to>
    <xdr:sp textlink="">
      <xdr:nvSpPr>
        <xdr:cNvPr id="704" name="楕円 703">
          <a:extLst>
            <a:ext uri="{FF2B5EF4-FFF2-40B4-BE49-F238E27FC236}">
              <a16:creationId xmlns:a16="http://schemas.microsoft.com/office/drawing/2014/main" id="{00000000-0008-0000-0600-0000C0020000}"/>
            </a:ext>
          </a:extLst>
        </xdr:cNvPr>
        <xdr:cNvSpPr/>
      </xdr:nvSpPr>
      <xdr:spPr>
        <a:xfrm>
          <a:off x="15430500" y="168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106353</xdr:rowOff>
    </xdr:from>
    <xdr:ext cx="469744" cy="259045"/>
    <xdr:sp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58105</xdr:rowOff>
    </xdr:from>
    <xdr:to>
      <xdr:col>76</xdr:col>
      <xdr:colOff>165100</xdr:colOff>
      <xdr:row>96</xdr:row>
      <xdr:rowOff>159705</xdr:rowOff>
    </xdr:to>
    <xdr:sp textlink="">
      <xdr:nvSpPr>
        <xdr:cNvPr id="706" name="楕円 705">
          <a:extLst>
            <a:ext uri="{FF2B5EF4-FFF2-40B4-BE49-F238E27FC236}">
              <a16:creationId xmlns:a16="http://schemas.microsoft.com/office/drawing/2014/main" id="{00000000-0008-0000-0600-0000C2020000}"/>
            </a:ext>
          </a:extLst>
        </xdr:cNvPr>
        <xdr:cNvSpPr/>
      </xdr:nvSpPr>
      <xdr:spPr>
        <a:xfrm>
          <a:off x="14541500" y="165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150832</xdr:rowOff>
    </xdr:from>
    <xdr:ext cx="534377" cy="259045"/>
    <xdr:sp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61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128121</xdr:rowOff>
    </xdr:from>
    <xdr:to>
      <xdr:col>72</xdr:col>
      <xdr:colOff>38100</xdr:colOff>
      <xdr:row>99</xdr:row>
      <xdr:rowOff>58271</xdr:rowOff>
    </xdr:to>
    <xdr:sp textlink="">
      <xdr:nvSpPr>
        <xdr:cNvPr id="708" name="楕円 707">
          <a:extLst>
            <a:ext uri="{FF2B5EF4-FFF2-40B4-BE49-F238E27FC236}">
              <a16:creationId xmlns:a16="http://schemas.microsoft.com/office/drawing/2014/main" id="{00000000-0008-0000-0600-0000C4020000}"/>
            </a:ext>
          </a:extLst>
        </xdr:cNvPr>
        <xdr:cNvSpPr/>
      </xdr:nvSpPr>
      <xdr:spPr>
        <a:xfrm>
          <a:off x="13652500" y="169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49398</xdr:rowOff>
    </xdr:from>
    <xdr:ext cx="469744" cy="259045"/>
    <xdr:sp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70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18752</xdr:rowOff>
    </xdr:from>
    <xdr:to>
      <xdr:col>67</xdr:col>
      <xdr:colOff>101600</xdr:colOff>
      <xdr:row>99</xdr:row>
      <xdr:rowOff>120352</xdr:rowOff>
    </xdr:to>
    <xdr:sp textlink="">
      <xdr:nvSpPr>
        <xdr:cNvPr id="710" name="楕円 709">
          <a:extLst>
            <a:ext uri="{FF2B5EF4-FFF2-40B4-BE49-F238E27FC236}">
              <a16:creationId xmlns:a16="http://schemas.microsoft.com/office/drawing/2014/main" id="{00000000-0008-0000-0600-0000C6020000}"/>
            </a:ext>
          </a:extLst>
        </xdr:cNvPr>
        <xdr:cNvSpPr/>
      </xdr:nvSpPr>
      <xdr:spPr>
        <a:xfrm>
          <a:off x="12763500" y="169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111479</xdr:rowOff>
    </xdr:from>
    <xdr:ext cx="378565" cy="259045"/>
    <xdr:sp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5017" y="17085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26706</xdr:rowOff>
    </xdr:from>
    <xdr:to>
      <xdr:col>116</xdr:col>
      <xdr:colOff>63500</xdr:colOff>
      <xdr:row>38</xdr:row>
      <xdr:rowOff>34871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541806"/>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134600</xdr:rowOff>
    </xdr:from>
    <xdr:ext cx="378565" cy="259045"/>
    <xdr:sp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782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26706</xdr:rowOff>
    </xdr:from>
    <xdr:to>
      <xdr:col>111</xdr:col>
      <xdr:colOff>177800</xdr:colOff>
      <xdr:row>39</xdr:row>
      <xdr:rowOff>87775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541806"/>
          <a:ext cx="889000" cy="23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87775</xdr:rowOff>
    </xdr:from>
    <xdr:to>
      <xdr:col>107</xdr:col>
      <xdr:colOff>50800</xdr:colOff>
      <xdr:row>39</xdr:row>
      <xdr:rowOff>87775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74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46954</xdr:rowOff>
    </xdr:from>
    <xdr:to>
      <xdr:col>102</xdr:col>
      <xdr:colOff>114300</xdr:colOff>
      <xdr:row>39</xdr:row>
      <xdr:rowOff>87775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33504"/>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150204</xdr:rowOff>
    </xdr:from>
    <xdr:ext cx="469744" cy="259045"/>
    <xdr:sp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163920</xdr:rowOff>
    </xdr:from>
    <xdr:ext cx="469744" cy="259045"/>
    <xdr:sp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155521</xdr:rowOff>
    </xdr:from>
    <xdr:to>
      <xdr:col>116</xdr:col>
      <xdr:colOff>114300</xdr:colOff>
      <xdr:row>38</xdr:row>
      <xdr:rowOff>85671</xdr:rowOff>
    </xdr:to>
    <xdr:sp textlink="">
      <xdr:nvSpPr>
        <xdr:cNvPr id="761" name="楕円 760">
          <a:extLst>
            <a:ext uri="{FF2B5EF4-FFF2-40B4-BE49-F238E27FC236}">
              <a16:creationId xmlns:a16="http://schemas.microsoft.com/office/drawing/2014/main" id="{00000000-0008-0000-0600-0000F9020000}"/>
            </a:ext>
          </a:extLst>
        </xdr:cNvPr>
        <xdr:cNvSpPr/>
      </xdr:nvSpPr>
      <xdr:spPr>
        <a:xfrm>
          <a:off x="22110700" y="64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6948</xdr:rowOff>
    </xdr:from>
    <xdr:ext cx="378565" cy="259045"/>
    <xdr:sp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35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147356</xdr:rowOff>
    </xdr:from>
    <xdr:to>
      <xdr:col>112</xdr:col>
      <xdr:colOff>38100</xdr:colOff>
      <xdr:row>38</xdr:row>
      <xdr:rowOff>77506</xdr:rowOff>
    </xdr:to>
    <xdr:sp textlink="">
      <xdr:nvSpPr>
        <xdr:cNvPr id="763" name="楕円 762">
          <a:extLst>
            <a:ext uri="{FF2B5EF4-FFF2-40B4-BE49-F238E27FC236}">
              <a16:creationId xmlns:a16="http://schemas.microsoft.com/office/drawing/2014/main" id="{00000000-0008-0000-0600-0000FB020000}"/>
            </a:ext>
          </a:extLst>
        </xdr:cNvPr>
        <xdr:cNvSpPr/>
      </xdr:nvSpPr>
      <xdr:spPr>
        <a:xfrm>
          <a:off x="21272500" y="64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68633</xdr:rowOff>
    </xdr:from>
    <xdr:ext cx="378565" cy="259045"/>
    <xdr:sp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58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36975</xdr:rowOff>
    </xdr:from>
    <xdr:to>
      <xdr:col>107</xdr:col>
      <xdr:colOff>101600</xdr:colOff>
      <xdr:row>39</xdr:row>
      <xdr:rowOff>138575</xdr:rowOff>
    </xdr:to>
    <xdr:sp textlink="">
      <xdr:nvSpPr>
        <xdr:cNvPr id="765" name="楕円 764">
          <a:extLst>
            <a:ext uri="{FF2B5EF4-FFF2-40B4-BE49-F238E27FC236}">
              <a16:creationId xmlns:a16="http://schemas.microsoft.com/office/drawing/2014/main" id="{00000000-0008-0000-0600-0000FD020000}"/>
            </a:ext>
          </a:extLst>
        </xdr:cNvPr>
        <xdr:cNvSpPr/>
      </xdr:nvSpPr>
      <xdr:spPr>
        <a:xfrm>
          <a:off x="20383500" y="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129702</xdr:rowOff>
    </xdr:from>
    <xdr:ext cx="313932" cy="259045"/>
    <xdr:sp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77333" y="6816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36975</xdr:rowOff>
    </xdr:from>
    <xdr:to>
      <xdr:col>102</xdr:col>
      <xdr:colOff>165100</xdr:colOff>
      <xdr:row>39</xdr:row>
      <xdr:rowOff>138575</xdr:rowOff>
    </xdr:to>
    <xdr:sp textlink="">
      <xdr:nvSpPr>
        <xdr:cNvPr id="767" name="楕円 766">
          <a:extLst>
            <a:ext uri="{FF2B5EF4-FFF2-40B4-BE49-F238E27FC236}">
              <a16:creationId xmlns:a16="http://schemas.microsoft.com/office/drawing/2014/main" id="{00000000-0008-0000-0600-0000FF020000}"/>
            </a:ext>
          </a:extLst>
        </xdr:cNvPr>
        <xdr:cNvSpPr/>
      </xdr:nvSpPr>
      <xdr:spPr>
        <a:xfrm>
          <a:off x="19494500" y="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129702</xdr:rowOff>
    </xdr:from>
    <xdr:ext cx="313932" cy="259045"/>
    <xdr:sp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88333" y="6816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textlink="">
      <xdr:nvSpPr>
        <xdr:cNvPr id="769" name="楕円 768">
          <a:extLst>
            <a:ext uri="{FF2B5EF4-FFF2-40B4-BE49-F238E27FC236}">
              <a16:creationId xmlns:a16="http://schemas.microsoft.com/office/drawing/2014/main" id="{00000000-0008-0000-0600-000001030000}"/>
            </a:ext>
          </a:extLst>
        </xdr:cNvPr>
        <xdr:cNvSpPr/>
      </xdr:nvSpPr>
      <xdr:spPr>
        <a:xfrm>
          <a:off x="18605500" y="668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88881</xdr:rowOff>
    </xdr:from>
    <xdr:ext cx="378565" cy="259045"/>
    <xdr:sp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775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87775</xdr:rowOff>
    </xdr:from>
    <xdr:to>
      <xdr:col>116</xdr:col>
      <xdr:colOff>63500</xdr:colOff>
      <xdr:row>59</xdr:row>
      <xdr:rowOff>87775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203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87775</xdr:rowOff>
    </xdr:from>
    <xdr:to>
      <xdr:col>111</xdr:col>
      <xdr:colOff>177800</xdr:colOff>
      <xdr:row>59</xdr:row>
      <xdr:rowOff>87884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203325"/>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87884</xdr:rowOff>
    </xdr:from>
    <xdr:to>
      <xdr:col>107</xdr:col>
      <xdr:colOff>50800</xdr:colOff>
      <xdr:row>59</xdr:row>
      <xdr:rowOff>87993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203434"/>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87993</xdr:rowOff>
    </xdr:from>
    <xdr:to>
      <xdr:col>102</xdr:col>
      <xdr:colOff>114300</xdr:colOff>
      <xdr:row>59</xdr:row>
      <xdr:rowOff>87993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203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71935</xdr:rowOff>
    </xdr:from>
    <xdr:ext cx="469744" cy="259045"/>
    <xdr:sp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62574</xdr:rowOff>
    </xdr:from>
    <xdr:ext cx="469744" cy="259045"/>
    <xdr:sp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36975</xdr:rowOff>
    </xdr:from>
    <xdr:to>
      <xdr:col>116</xdr:col>
      <xdr:colOff>114300</xdr:colOff>
      <xdr:row>59</xdr:row>
      <xdr:rowOff>138575</xdr:rowOff>
    </xdr:to>
    <xdr:sp textlink="">
      <xdr:nvSpPr>
        <xdr:cNvPr id="820" name="楕円 819">
          <a:extLst>
            <a:ext uri="{FF2B5EF4-FFF2-40B4-BE49-F238E27FC236}">
              <a16:creationId xmlns:a16="http://schemas.microsoft.com/office/drawing/2014/main" id="{00000000-0008-0000-0600-000034030000}"/>
            </a:ext>
          </a:extLst>
        </xdr:cNvPr>
        <xdr:cNvSpPr/>
      </xdr:nvSpPr>
      <xdr:spPr>
        <a:xfrm>
          <a:off x="22110700" y="1015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123352</xdr:rowOff>
    </xdr:from>
    <xdr:ext cx="378565" cy="259045"/>
    <xdr:sp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36975</xdr:rowOff>
    </xdr:from>
    <xdr:to>
      <xdr:col>112</xdr:col>
      <xdr:colOff>38100</xdr:colOff>
      <xdr:row>59</xdr:row>
      <xdr:rowOff>138575</xdr:rowOff>
    </xdr:to>
    <xdr:sp textlink="">
      <xdr:nvSpPr>
        <xdr:cNvPr id="822" name="楕円 821">
          <a:extLst>
            <a:ext uri="{FF2B5EF4-FFF2-40B4-BE49-F238E27FC236}">
              <a16:creationId xmlns:a16="http://schemas.microsoft.com/office/drawing/2014/main" id="{00000000-0008-0000-0600-000036030000}"/>
            </a:ext>
          </a:extLst>
        </xdr:cNvPr>
        <xdr:cNvSpPr/>
      </xdr:nvSpPr>
      <xdr:spPr>
        <a:xfrm>
          <a:off x="21272500" y="1015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129702</xdr:rowOff>
    </xdr:from>
    <xdr:ext cx="378565" cy="259045"/>
    <xdr:sp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245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37084</xdr:rowOff>
    </xdr:from>
    <xdr:to>
      <xdr:col>107</xdr:col>
      <xdr:colOff>101600</xdr:colOff>
      <xdr:row>59</xdr:row>
      <xdr:rowOff>138684</xdr:rowOff>
    </xdr:to>
    <xdr:sp textlink="">
      <xdr:nvSpPr>
        <xdr:cNvPr id="824" name="楕円 823">
          <a:extLst>
            <a:ext uri="{FF2B5EF4-FFF2-40B4-BE49-F238E27FC236}">
              <a16:creationId xmlns:a16="http://schemas.microsoft.com/office/drawing/2014/main" id="{00000000-0008-0000-0600-000038030000}"/>
            </a:ext>
          </a:extLst>
        </xdr:cNvPr>
        <xdr:cNvSpPr/>
      </xdr:nvSpPr>
      <xdr:spPr>
        <a:xfrm>
          <a:off x="20383500" y="1015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129811</xdr:rowOff>
    </xdr:from>
    <xdr:ext cx="378565" cy="259045"/>
    <xdr:sp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245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37193</xdr:rowOff>
    </xdr:from>
    <xdr:to>
      <xdr:col>102</xdr:col>
      <xdr:colOff>165100</xdr:colOff>
      <xdr:row>59</xdr:row>
      <xdr:rowOff>138793</xdr:rowOff>
    </xdr:to>
    <xdr:sp textlink="">
      <xdr:nvSpPr>
        <xdr:cNvPr id="826" name="楕円 825">
          <a:extLst>
            <a:ext uri="{FF2B5EF4-FFF2-40B4-BE49-F238E27FC236}">
              <a16:creationId xmlns:a16="http://schemas.microsoft.com/office/drawing/2014/main" id="{00000000-0008-0000-0600-00003A030000}"/>
            </a:ext>
          </a:extLst>
        </xdr:cNvPr>
        <xdr:cNvSpPr/>
      </xdr:nvSpPr>
      <xdr:spPr>
        <a:xfrm>
          <a:off x="19494500" y="101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129920</xdr:rowOff>
    </xdr:from>
    <xdr:ext cx="378565" cy="259045"/>
    <xdr:sp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245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37193</xdr:rowOff>
    </xdr:from>
    <xdr:to>
      <xdr:col>98</xdr:col>
      <xdr:colOff>38100</xdr:colOff>
      <xdr:row>59</xdr:row>
      <xdr:rowOff>138793</xdr:rowOff>
    </xdr:to>
    <xdr:sp textlink="">
      <xdr:nvSpPr>
        <xdr:cNvPr id="828" name="楕円 827">
          <a:extLst>
            <a:ext uri="{FF2B5EF4-FFF2-40B4-BE49-F238E27FC236}">
              <a16:creationId xmlns:a16="http://schemas.microsoft.com/office/drawing/2014/main" id="{00000000-0008-0000-0600-00003C030000}"/>
            </a:ext>
          </a:extLst>
        </xdr:cNvPr>
        <xdr:cNvSpPr/>
      </xdr:nvSpPr>
      <xdr:spPr>
        <a:xfrm>
          <a:off x="18605500" y="101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129920</xdr:rowOff>
    </xdr:from>
    <xdr:ext cx="378565" cy="259045"/>
    <xdr:sp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245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23343</xdr:rowOff>
    </xdr:from>
    <xdr:to>
      <xdr:col>116</xdr:col>
      <xdr:colOff>63500</xdr:colOff>
      <xdr:row>73</xdr:row>
      <xdr:rowOff>122327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539193"/>
          <a:ext cx="8382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122327</xdr:rowOff>
    </xdr:from>
    <xdr:to>
      <xdr:col>111</xdr:col>
      <xdr:colOff>177800</xdr:colOff>
      <xdr:row>73</xdr:row>
      <xdr:rowOff>127767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638177"/>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24487</xdr:rowOff>
    </xdr:from>
    <xdr:ext cx="534377" cy="259045"/>
    <xdr:sp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124109</xdr:rowOff>
    </xdr:from>
    <xdr:to>
      <xdr:col>107</xdr:col>
      <xdr:colOff>50800</xdr:colOff>
      <xdr:row>73</xdr:row>
      <xdr:rowOff>127767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2639959"/>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92564</xdr:rowOff>
    </xdr:from>
    <xdr:ext cx="534377" cy="259045"/>
    <xdr:sp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124109</xdr:rowOff>
    </xdr:from>
    <xdr:to>
      <xdr:col>102</xdr:col>
      <xdr:colOff>114300</xdr:colOff>
      <xdr:row>74</xdr:row>
      <xdr:rowOff>23023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639959"/>
          <a:ext cx="889000" cy="7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100748</xdr:rowOff>
    </xdr:from>
    <xdr:ext cx="534377" cy="259045"/>
    <xdr:sp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70253</xdr:rowOff>
    </xdr:from>
    <xdr:ext cx="534377" cy="259045"/>
    <xdr:sp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143993</xdr:rowOff>
    </xdr:from>
    <xdr:to>
      <xdr:col>116</xdr:col>
      <xdr:colOff>114300</xdr:colOff>
      <xdr:row>73</xdr:row>
      <xdr:rowOff>74143</xdr:rowOff>
    </xdr:to>
    <xdr:sp textlink="">
      <xdr:nvSpPr>
        <xdr:cNvPr id="876" name="楕円 875">
          <a:extLst>
            <a:ext uri="{FF2B5EF4-FFF2-40B4-BE49-F238E27FC236}">
              <a16:creationId xmlns:a16="http://schemas.microsoft.com/office/drawing/2014/main" id="{00000000-0008-0000-0600-00006C030000}"/>
            </a:ext>
          </a:extLst>
        </xdr:cNvPr>
        <xdr:cNvSpPr/>
      </xdr:nvSpPr>
      <xdr:spPr>
        <a:xfrm>
          <a:off x="22110700" y="1248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166870</xdr:rowOff>
    </xdr:from>
    <xdr:ext cx="534377" cy="259045"/>
    <xdr:sp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33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71527</xdr:rowOff>
    </xdr:from>
    <xdr:to>
      <xdr:col>112</xdr:col>
      <xdr:colOff>38100</xdr:colOff>
      <xdr:row>74</xdr:row>
      <xdr:rowOff>1677</xdr:rowOff>
    </xdr:to>
    <xdr:sp textlink="">
      <xdr:nvSpPr>
        <xdr:cNvPr id="878" name="楕円 877">
          <a:extLst>
            <a:ext uri="{FF2B5EF4-FFF2-40B4-BE49-F238E27FC236}">
              <a16:creationId xmlns:a16="http://schemas.microsoft.com/office/drawing/2014/main" id="{00000000-0008-0000-0600-00006E030000}"/>
            </a:ext>
          </a:extLst>
        </xdr:cNvPr>
        <xdr:cNvSpPr/>
      </xdr:nvSpPr>
      <xdr:spPr>
        <a:xfrm>
          <a:off x="21272500" y="1258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18204</xdr:rowOff>
    </xdr:from>
    <xdr:ext cx="534377" cy="259045"/>
    <xdr:sp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36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76967</xdr:rowOff>
    </xdr:from>
    <xdr:to>
      <xdr:col>107</xdr:col>
      <xdr:colOff>101600</xdr:colOff>
      <xdr:row>74</xdr:row>
      <xdr:rowOff>7117</xdr:rowOff>
    </xdr:to>
    <xdr:sp textlink="">
      <xdr:nvSpPr>
        <xdr:cNvPr id="880" name="楕円 879">
          <a:extLst>
            <a:ext uri="{FF2B5EF4-FFF2-40B4-BE49-F238E27FC236}">
              <a16:creationId xmlns:a16="http://schemas.microsoft.com/office/drawing/2014/main" id="{00000000-0008-0000-0600-000070030000}"/>
            </a:ext>
          </a:extLst>
        </xdr:cNvPr>
        <xdr:cNvSpPr/>
      </xdr:nvSpPr>
      <xdr:spPr>
        <a:xfrm>
          <a:off x="20383500" y="125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23644</xdr:rowOff>
    </xdr:from>
    <xdr:ext cx="534377" cy="259045"/>
    <xdr:sp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3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73309</xdr:rowOff>
    </xdr:from>
    <xdr:to>
      <xdr:col>102</xdr:col>
      <xdr:colOff>165100</xdr:colOff>
      <xdr:row>74</xdr:row>
      <xdr:rowOff>3459</xdr:rowOff>
    </xdr:to>
    <xdr:sp textlink="">
      <xdr:nvSpPr>
        <xdr:cNvPr id="882" name="楕円 881">
          <a:extLst>
            <a:ext uri="{FF2B5EF4-FFF2-40B4-BE49-F238E27FC236}">
              <a16:creationId xmlns:a16="http://schemas.microsoft.com/office/drawing/2014/main" id="{00000000-0008-0000-0600-000072030000}"/>
            </a:ext>
          </a:extLst>
        </xdr:cNvPr>
        <xdr:cNvSpPr/>
      </xdr:nvSpPr>
      <xdr:spPr>
        <a:xfrm>
          <a:off x="19494500" y="1258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19986</xdr:rowOff>
    </xdr:from>
    <xdr:ext cx="534377" cy="259045"/>
    <xdr:sp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36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143673</xdr:rowOff>
    </xdr:from>
    <xdr:to>
      <xdr:col>98</xdr:col>
      <xdr:colOff>38100</xdr:colOff>
      <xdr:row>74</xdr:row>
      <xdr:rowOff>73823</xdr:rowOff>
    </xdr:to>
    <xdr:sp textlink="">
      <xdr:nvSpPr>
        <xdr:cNvPr id="884" name="楕円 883">
          <a:extLst>
            <a:ext uri="{FF2B5EF4-FFF2-40B4-BE49-F238E27FC236}">
              <a16:creationId xmlns:a16="http://schemas.microsoft.com/office/drawing/2014/main" id="{00000000-0008-0000-0600-000074030000}"/>
            </a:ext>
          </a:extLst>
        </xdr:cNvPr>
        <xdr:cNvSpPr/>
      </xdr:nvSpPr>
      <xdr:spPr>
        <a:xfrm>
          <a:off x="18605500" y="1265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90350</xdr:rowOff>
    </xdr:from>
    <xdr:ext cx="534377" cy="259045"/>
    <xdr:sp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4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人件費は、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町村合併以降取り組んできた職員数の削減の当初の目標を平成２６年度で達成したものの、人件費は類似団体と比較すると依然として高い水準にある。なお、令和２年度より、会計年度任用職員制度への移行による影響で、住民一人あたりのコストは高止まりとなっている。</a:t>
          </a: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扶助費については、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障害者総合支援法関係事業及び価格高騰重点支援給付金給付事業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などにより住民一人当たりのコストは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１０，３８４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円）となり、積立金は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子ども・子育て支援事業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積立金などによる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２，２５３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繰出金については、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高齢者の増等に伴う介護保険事業及び後期高齢者医療事業の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住民一人当たりのコストは前年度より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２，１６５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扶助費は高水準で推移し、人件費の増加、物価高が続くことが見込まれる中で、事務事業の見直しを徹底し、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健全な財政運営を行っていく必要がある。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271,000
260,661
711.18
120,551,025
118,438,703
1,739,763
71,085,451
93,817,116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144729</xdr:rowOff>
    </xdr:from>
    <xdr:to>
      <xdr:col>24</xdr:col>
      <xdr:colOff>63500</xdr:colOff>
      <xdr:row>36</xdr:row>
      <xdr:rowOff>61062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45479"/>
          <a:ext cx="8382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48260</xdr:rowOff>
    </xdr:from>
    <xdr:to>
      <xdr:col>19</xdr:col>
      <xdr:colOff>177800</xdr:colOff>
      <xdr:row>36</xdr:row>
      <xdr:rowOff>61062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2046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69867</xdr:rowOff>
    </xdr:from>
    <xdr:ext cx="469744" cy="259045"/>
    <xdr:sp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28143</xdr:rowOff>
    </xdr:from>
    <xdr:to>
      <xdr:col>15</xdr:col>
      <xdr:colOff>50800</xdr:colOff>
      <xdr:row>36</xdr:row>
      <xdr:rowOff>48260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00343"/>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79925</xdr:rowOff>
    </xdr:from>
    <xdr:ext cx="469744" cy="259045"/>
    <xdr:sp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158445</xdr:rowOff>
    </xdr:from>
    <xdr:to>
      <xdr:col>10</xdr:col>
      <xdr:colOff>114300</xdr:colOff>
      <xdr:row>36</xdr:row>
      <xdr:rowOff>28143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5919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81754</xdr:rowOff>
    </xdr:from>
    <xdr:ext cx="469744" cy="259045"/>
    <xdr:sp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47210</xdr:rowOff>
    </xdr:from>
    <xdr:ext cx="469744"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93929</xdr:rowOff>
    </xdr:from>
    <xdr:to>
      <xdr:col>24</xdr:col>
      <xdr:colOff>114300</xdr:colOff>
      <xdr:row>36</xdr:row>
      <xdr:rowOff>24079</xdr:rowOff>
    </xdr:to>
    <xdr:sp textlink="">
      <xdr:nvSpPr>
        <xdr:cNvPr id="78" name="楕円 77">
          <a:extLst>
            <a:ext uri="{FF2B5EF4-FFF2-40B4-BE49-F238E27FC236}">
              <a16:creationId xmlns:a16="http://schemas.microsoft.com/office/drawing/2014/main" id="{00000000-0008-0000-0700-00004E000000}"/>
            </a:ext>
          </a:extLst>
        </xdr:cNvPr>
        <xdr:cNvSpPr/>
      </xdr:nvSpPr>
      <xdr:spPr>
        <a:xfrm>
          <a:off x="4584700" y="60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116806</xdr:rowOff>
    </xdr:from>
    <xdr:ext cx="469744" cy="259045"/>
    <xdr:sp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4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10262</xdr:rowOff>
    </xdr:from>
    <xdr:to>
      <xdr:col>20</xdr:col>
      <xdr:colOff>38100</xdr:colOff>
      <xdr:row>36</xdr:row>
      <xdr:rowOff>111862</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3746500" y="61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102989</xdr:rowOff>
    </xdr:from>
    <xdr:ext cx="469744" cy="259045"/>
    <xdr:sp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168910</xdr:rowOff>
    </xdr:from>
    <xdr:to>
      <xdr:col>15</xdr:col>
      <xdr:colOff>101600</xdr:colOff>
      <xdr:row>36</xdr:row>
      <xdr:rowOff>99060</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2857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90187</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148793</xdr:rowOff>
    </xdr:from>
    <xdr:to>
      <xdr:col>10</xdr:col>
      <xdr:colOff>165100</xdr:colOff>
      <xdr:row>36</xdr:row>
      <xdr:rowOff>78943</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1968500" y="61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70070</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107645</xdr:rowOff>
    </xdr:from>
    <xdr:to>
      <xdr:col>6</xdr:col>
      <xdr:colOff>38100</xdr:colOff>
      <xdr:row>36</xdr:row>
      <xdr:rowOff>37795</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079500" y="61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54322</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8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93076</xdr:rowOff>
    </xdr:from>
    <xdr:to>
      <xdr:col>24</xdr:col>
      <xdr:colOff>63500</xdr:colOff>
      <xdr:row>56</xdr:row>
      <xdr:rowOff>121641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94276"/>
          <a:ext cx="838200" cy="2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66826</xdr:rowOff>
    </xdr:from>
    <xdr:ext cx="534377" cy="259045"/>
    <xdr:sp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6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161439</xdr:rowOff>
    </xdr:from>
    <xdr:to>
      <xdr:col>19</xdr:col>
      <xdr:colOff>177800</xdr:colOff>
      <xdr:row>56</xdr:row>
      <xdr:rowOff>93076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91189"/>
          <a:ext cx="889000" cy="10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157211</xdr:rowOff>
    </xdr:from>
    <xdr:ext cx="534377" cy="259045"/>
    <xdr:sp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19957</xdr:rowOff>
    </xdr:from>
    <xdr:to>
      <xdr:col>15</xdr:col>
      <xdr:colOff>50800</xdr:colOff>
      <xdr:row>55</xdr:row>
      <xdr:rowOff>161439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592457"/>
          <a:ext cx="889000" cy="99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139510</xdr:rowOff>
    </xdr:from>
    <xdr:ext cx="534377" cy="259045"/>
    <xdr:sp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19957</xdr:rowOff>
    </xdr:from>
    <xdr:to>
      <xdr:col>10</xdr:col>
      <xdr:colOff>114300</xdr:colOff>
      <xdr:row>56</xdr:row>
      <xdr:rowOff>163257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592457"/>
          <a:ext cx="889000" cy="117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151681</xdr:rowOff>
    </xdr:from>
    <xdr:ext cx="599010"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58684</xdr:rowOff>
    </xdr:from>
    <xdr:ext cx="534377"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70841</xdr:rowOff>
    </xdr:from>
    <xdr:to>
      <xdr:col>24</xdr:col>
      <xdr:colOff>114300</xdr:colOff>
      <xdr:row>57</xdr:row>
      <xdr:rowOff>991</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4584700" y="96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93718</xdr:rowOff>
    </xdr:from>
    <xdr:ext cx="534377" cy="259045"/>
    <xdr:sp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2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42276</xdr:rowOff>
    </xdr:from>
    <xdr:to>
      <xdr:col>20</xdr:col>
      <xdr:colOff>38100</xdr:colOff>
      <xdr:row>56</xdr:row>
      <xdr:rowOff>143876</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3746500" y="964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160403</xdr:rowOff>
    </xdr:from>
    <xdr:ext cx="534377"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41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110639</xdr:rowOff>
    </xdr:from>
    <xdr:to>
      <xdr:col>15</xdr:col>
      <xdr:colOff>101600</xdr:colOff>
      <xdr:row>56</xdr:row>
      <xdr:rowOff>40789</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2857500" y="95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57316</xdr:rowOff>
    </xdr:from>
    <xdr:ext cx="534377"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31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140607</xdr:rowOff>
    </xdr:from>
    <xdr:to>
      <xdr:col>10</xdr:col>
      <xdr:colOff>165100</xdr:colOff>
      <xdr:row>50</xdr:row>
      <xdr:rowOff>70757</xdr:rowOff>
    </xdr:to>
    <xdr:sp textlink="">
      <xdr:nvSpPr>
        <xdr:cNvPr id="143" name="楕円 142">
          <a:extLst>
            <a:ext uri="{FF2B5EF4-FFF2-40B4-BE49-F238E27FC236}">
              <a16:creationId xmlns:a16="http://schemas.microsoft.com/office/drawing/2014/main" id="{00000000-0008-0000-0700-00008F000000}"/>
            </a:ext>
          </a:extLst>
        </xdr:cNvPr>
        <xdr:cNvSpPr/>
      </xdr:nvSpPr>
      <xdr:spPr>
        <a:xfrm>
          <a:off x="1968500" y="85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87284</xdr:rowOff>
    </xdr:from>
    <xdr:ext cx="599010" cy="259045"/>
    <xdr:sp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3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112457</xdr:rowOff>
    </xdr:from>
    <xdr:to>
      <xdr:col>6</xdr:col>
      <xdr:colOff>38100</xdr:colOff>
      <xdr:row>57</xdr:row>
      <xdr:rowOff>42607</xdr:rowOff>
    </xdr:to>
    <xdr:sp textlink="">
      <xdr:nvSpPr>
        <xdr:cNvPr id="145" name="楕円 144">
          <a:extLst>
            <a:ext uri="{FF2B5EF4-FFF2-40B4-BE49-F238E27FC236}">
              <a16:creationId xmlns:a16="http://schemas.microsoft.com/office/drawing/2014/main" id="{00000000-0008-0000-0700-000091000000}"/>
            </a:ext>
          </a:extLst>
        </xdr:cNvPr>
        <xdr:cNvSpPr/>
      </xdr:nvSpPr>
      <xdr:spPr>
        <a:xfrm>
          <a:off x="1079500" y="971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59134</xdr:rowOff>
    </xdr:from>
    <xdr:ext cx="534377" cy="259045"/>
    <xdr:sp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8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136843</xdr:rowOff>
    </xdr:from>
    <xdr:to>
      <xdr:col>24</xdr:col>
      <xdr:colOff>63500</xdr:colOff>
      <xdr:row>77</xdr:row>
      <xdr:rowOff>127699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67043"/>
          <a:ext cx="8382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99141</xdr:rowOff>
    </xdr:from>
    <xdr:ext cx="599010" cy="259045"/>
    <xdr:sp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86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6147</xdr:rowOff>
    </xdr:from>
    <xdr:to>
      <xdr:col>19</xdr:col>
      <xdr:colOff>177800</xdr:colOff>
      <xdr:row>77</xdr:row>
      <xdr:rowOff>127699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07797"/>
          <a:ext cx="889000" cy="1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152938</xdr:rowOff>
    </xdr:from>
    <xdr:ext cx="599010" cy="259045"/>
    <xdr:sp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6147</xdr:rowOff>
    </xdr:from>
    <xdr:to>
      <xdr:col>15</xdr:col>
      <xdr:colOff>50800</xdr:colOff>
      <xdr:row>78</xdr:row>
      <xdr:rowOff>168770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07797"/>
          <a:ext cx="889000" cy="33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79709</xdr:rowOff>
    </xdr:from>
    <xdr:ext cx="599010" cy="259045"/>
    <xdr:sp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168770</xdr:rowOff>
    </xdr:from>
    <xdr:to>
      <xdr:col>10</xdr:col>
      <xdr:colOff>114300</xdr:colOff>
      <xdr:row>79</xdr:row>
      <xdr:rowOff>86716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41870"/>
          <a:ext cx="889000" cy="8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59669</xdr:rowOff>
    </xdr:from>
    <xdr:ext cx="59901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164062</xdr:rowOff>
    </xdr:from>
    <xdr:ext cx="59901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9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86043</xdr:rowOff>
    </xdr:from>
    <xdr:to>
      <xdr:col>24</xdr:col>
      <xdr:colOff>114300</xdr:colOff>
      <xdr:row>77</xdr:row>
      <xdr:rowOff>16193</xdr:rowOff>
    </xdr:to>
    <xdr:sp textlink="">
      <xdr:nvSpPr>
        <xdr:cNvPr id="195" name="楕円 194">
          <a:extLst>
            <a:ext uri="{FF2B5EF4-FFF2-40B4-BE49-F238E27FC236}">
              <a16:creationId xmlns:a16="http://schemas.microsoft.com/office/drawing/2014/main" id="{00000000-0008-0000-0700-0000C3000000}"/>
            </a:ext>
          </a:extLst>
        </xdr:cNvPr>
        <xdr:cNvSpPr/>
      </xdr:nvSpPr>
      <xdr:spPr>
        <a:xfrm>
          <a:off x="4584700" y="131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64470</xdr:rowOff>
    </xdr:from>
    <xdr:ext cx="599010" cy="259045"/>
    <xdr:sp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9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76899</xdr:rowOff>
    </xdr:from>
    <xdr:to>
      <xdr:col>20</xdr:col>
      <xdr:colOff>38100</xdr:colOff>
      <xdr:row>78</xdr:row>
      <xdr:rowOff>7049</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3746500" y="132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169626</xdr:rowOff>
    </xdr:from>
    <xdr:ext cx="599010" cy="259045"/>
    <xdr:sp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7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126797</xdr:rowOff>
    </xdr:from>
    <xdr:to>
      <xdr:col>15</xdr:col>
      <xdr:colOff>101600</xdr:colOff>
      <xdr:row>77</xdr:row>
      <xdr:rowOff>56947</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2857500" y="1315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48074</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4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117970</xdr:rowOff>
    </xdr:from>
    <xdr:to>
      <xdr:col>10</xdr:col>
      <xdr:colOff>165100</xdr:colOff>
      <xdr:row>79</xdr:row>
      <xdr:rowOff>48120</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1968500" y="1349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39247</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8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35916</xdr:rowOff>
    </xdr:from>
    <xdr:to>
      <xdr:col>6</xdr:col>
      <xdr:colOff>38100</xdr:colOff>
      <xdr:row>79</xdr:row>
      <xdr:rowOff>137516</xdr:rowOff>
    </xdr:to>
    <xdr:sp textlink="">
      <xdr:nvSpPr>
        <xdr:cNvPr id="203" name="楕円 202">
          <a:extLst>
            <a:ext uri="{FF2B5EF4-FFF2-40B4-BE49-F238E27FC236}">
              <a16:creationId xmlns:a16="http://schemas.microsoft.com/office/drawing/2014/main" id="{00000000-0008-0000-0700-0000CB000000}"/>
            </a:ext>
          </a:extLst>
        </xdr:cNvPr>
        <xdr:cNvSpPr/>
      </xdr:nvSpPr>
      <xdr:spPr>
        <a:xfrm>
          <a:off x="1079500" y="1358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128643</xdr:rowOff>
    </xdr:from>
    <xdr:ext cx="599010" cy="259045"/>
    <xdr:sp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7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515</xdr:rowOff>
    </xdr:from>
    <xdr:to>
      <xdr:col>24</xdr:col>
      <xdr:colOff>63500</xdr:colOff>
      <xdr:row>95</xdr:row>
      <xdr:rowOff>119289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288265"/>
          <a:ext cx="838200" cy="11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126861</xdr:rowOff>
    </xdr:from>
    <xdr:ext cx="534377" cy="259045"/>
    <xdr:sp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14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515</xdr:rowOff>
    </xdr:from>
    <xdr:to>
      <xdr:col>19</xdr:col>
      <xdr:colOff>177800</xdr:colOff>
      <xdr:row>95</xdr:row>
      <xdr:rowOff>4956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288265"/>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77418</xdr:rowOff>
    </xdr:from>
    <xdr:ext cx="534377" cy="259045"/>
    <xdr:sp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4956</xdr:rowOff>
    </xdr:from>
    <xdr:to>
      <xdr:col>15</xdr:col>
      <xdr:colOff>50800</xdr:colOff>
      <xdr:row>96</xdr:row>
      <xdr:rowOff>154363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292706"/>
          <a:ext cx="889000" cy="32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91788</xdr:rowOff>
    </xdr:from>
    <xdr:ext cx="534377" cy="259045"/>
    <xdr:sp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154363</xdr:rowOff>
    </xdr:from>
    <xdr:to>
      <xdr:col>10</xdr:col>
      <xdr:colOff>114300</xdr:colOff>
      <xdr:row>97</xdr:row>
      <xdr:rowOff>15636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13563"/>
          <a:ext cx="889000" cy="3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94105</xdr:rowOff>
    </xdr:from>
    <xdr:ext cx="534377" cy="259045"/>
    <xdr:sp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131891</xdr:rowOff>
    </xdr:from>
    <xdr:ext cx="534377"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68489</xdr:rowOff>
    </xdr:from>
    <xdr:to>
      <xdr:col>24</xdr:col>
      <xdr:colOff>114300</xdr:colOff>
      <xdr:row>95</xdr:row>
      <xdr:rowOff>170089</xdr:rowOff>
    </xdr:to>
    <xdr:sp textlink="">
      <xdr:nvSpPr>
        <xdr:cNvPr id="255" name="楕円 254">
          <a:extLst>
            <a:ext uri="{FF2B5EF4-FFF2-40B4-BE49-F238E27FC236}">
              <a16:creationId xmlns:a16="http://schemas.microsoft.com/office/drawing/2014/main" id="{00000000-0008-0000-0700-0000FF000000}"/>
            </a:ext>
          </a:extLst>
        </xdr:cNvPr>
        <xdr:cNvSpPr/>
      </xdr:nvSpPr>
      <xdr:spPr>
        <a:xfrm>
          <a:off x="4584700" y="1635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91366</xdr:rowOff>
    </xdr:from>
    <xdr:ext cx="534377" cy="259045"/>
    <xdr:sp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121165</xdr:rowOff>
    </xdr:from>
    <xdr:to>
      <xdr:col>20</xdr:col>
      <xdr:colOff>38100</xdr:colOff>
      <xdr:row>95</xdr:row>
      <xdr:rowOff>51315</xdr:rowOff>
    </xdr:to>
    <xdr:sp textlink="">
      <xdr:nvSpPr>
        <xdr:cNvPr id="257" name="楕円 256">
          <a:extLst>
            <a:ext uri="{FF2B5EF4-FFF2-40B4-BE49-F238E27FC236}">
              <a16:creationId xmlns:a16="http://schemas.microsoft.com/office/drawing/2014/main" id="{00000000-0008-0000-0700-000001010000}"/>
            </a:ext>
          </a:extLst>
        </xdr:cNvPr>
        <xdr:cNvSpPr/>
      </xdr:nvSpPr>
      <xdr:spPr>
        <a:xfrm>
          <a:off x="3746500" y="1623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67842</xdr:rowOff>
    </xdr:from>
    <xdr:ext cx="534377" cy="259045"/>
    <xdr:sp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01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125606</xdr:rowOff>
    </xdr:from>
    <xdr:to>
      <xdr:col>15</xdr:col>
      <xdr:colOff>101600</xdr:colOff>
      <xdr:row>95</xdr:row>
      <xdr:rowOff>55756</xdr:rowOff>
    </xdr:to>
    <xdr:sp textlink="">
      <xdr:nvSpPr>
        <xdr:cNvPr id="259" name="楕円 258">
          <a:extLst>
            <a:ext uri="{FF2B5EF4-FFF2-40B4-BE49-F238E27FC236}">
              <a16:creationId xmlns:a16="http://schemas.microsoft.com/office/drawing/2014/main" id="{00000000-0008-0000-0700-000003010000}"/>
            </a:ext>
          </a:extLst>
        </xdr:cNvPr>
        <xdr:cNvSpPr/>
      </xdr:nvSpPr>
      <xdr:spPr>
        <a:xfrm>
          <a:off x="2857500" y="162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72283</xdr:rowOff>
    </xdr:from>
    <xdr:ext cx="534377" cy="259045"/>
    <xdr:sp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01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103563</xdr:rowOff>
    </xdr:from>
    <xdr:to>
      <xdr:col>10</xdr:col>
      <xdr:colOff>165100</xdr:colOff>
      <xdr:row>97</xdr:row>
      <xdr:rowOff>33713</xdr:rowOff>
    </xdr:to>
    <xdr:sp textlink="">
      <xdr:nvSpPr>
        <xdr:cNvPr id="261" name="楕円 260">
          <a:extLst>
            <a:ext uri="{FF2B5EF4-FFF2-40B4-BE49-F238E27FC236}">
              <a16:creationId xmlns:a16="http://schemas.microsoft.com/office/drawing/2014/main" id="{00000000-0008-0000-0700-000005010000}"/>
            </a:ext>
          </a:extLst>
        </xdr:cNvPr>
        <xdr:cNvSpPr/>
      </xdr:nvSpPr>
      <xdr:spPr>
        <a:xfrm>
          <a:off x="1968500" y="1656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50240</xdr:rowOff>
    </xdr:from>
    <xdr:ext cx="534377" cy="259045"/>
    <xdr:sp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3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136286</xdr:rowOff>
    </xdr:from>
    <xdr:to>
      <xdr:col>6</xdr:col>
      <xdr:colOff>38100</xdr:colOff>
      <xdr:row>97</xdr:row>
      <xdr:rowOff>66436</xdr:rowOff>
    </xdr:to>
    <xdr:sp textlink="">
      <xdr:nvSpPr>
        <xdr:cNvPr id="263" name="楕円 262">
          <a:extLst>
            <a:ext uri="{FF2B5EF4-FFF2-40B4-BE49-F238E27FC236}">
              <a16:creationId xmlns:a16="http://schemas.microsoft.com/office/drawing/2014/main" id="{00000000-0008-0000-0700-000007010000}"/>
            </a:ext>
          </a:extLst>
        </xdr:cNvPr>
        <xdr:cNvSpPr/>
      </xdr:nvSpPr>
      <xdr:spPr>
        <a:xfrm>
          <a:off x="1079500" y="165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82963</xdr:rowOff>
    </xdr:from>
    <xdr:ext cx="534377" cy="259045"/>
    <xdr:sp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143129</xdr:rowOff>
    </xdr:from>
    <xdr:to>
      <xdr:col>55</xdr:col>
      <xdr:colOff>0</xdr:colOff>
      <xdr:row>38</xdr:row>
      <xdr:rowOff>143129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8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48150</xdr:rowOff>
    </xdr:from>
    <xdr:ext cx="378565" cy="259045"/>
    <xdr:sp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115316</xdr:rowOff>
    </xdr:from>
    <xdr:to>
      <xdr:col>50</xdr:col>
      <xdr:colOff>114300</xdr:colOff>
      <xdr:row>38</xdr:row>
      <xdr:rowOff>143129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30416"/>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144543</xdr:rowOff>
    </xdr:from>
    <xdr:ext cx="378565" cy="259045"/>
    <xdr:sp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115316</xdr:rowOff>
    </xdr:from>
    <xdr:to>
      <xdr:col>45</xdr:col>
      <xdr:colOff>177800</xdr:colOff>
      <xdr:row>38</xdr:row>
      <xdr:rowOff>143891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3041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138447</xdr:rowOff>
    </xdr:from>
    <xdr:ext cx="378565" cy="259045"/>
    <xdr:sp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138938</xdr:rowOff>
    </xdr:from>
    <xdr:to>
      <xdr:col>41</xdr:col>
      <xdr:colOff>50800</xdr:colOff>
      <xdr:row>38</xdr:row>
      <xdr:rowOff>143891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5403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92329</xdr:rowOff>
    </xdr:from>
    <xdr:to>
      <xdr:col>55</xdr:col>
      <xdr:colOff>50800</xdr:colOff>
      <xdr:row>39</xdr:row>
      <xdr:rowOff>22479</xdr:rowOff>
    </xdr:to>
    <xdr:sp textlink="">
      <xdr:nvSpPr>
        <xdr:cNvPr id="312" name="楕円 311">
          <a:extLst>
            <a:ext uri="{FF2B5EF4-FFF2-40B4-BE49-F238E27FC236}">
              <a16:creationId xmlns:a16="http://schemas.microsoft.com/office/drawing/2014/main" id="{00000000-0008-0000-0700-000038010000}"/>
            </a:ext>
          </a:extLst>
        </xdr:cNvPr>
        <xdr:cNvSpPr/>
      </xdr:nvSpPr>
      <xdr:spPr>
        <a:xfrm>
          <a:off x="10426700" y="66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7256</xdr:rowOff>
    </xdr:from>
    <xdr:ext cx="378565" cy="259045"/>
    <xdr:sp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22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92329</xdr:rowOff>
    </xdr:from>
    <xdr:to>
      <xdr:col>50</xdr:col>
      <xdr:colOff>165100</xdr:colOff>
      <xdr:row>39</xdr:row>
      <xdr:rowOff>22479</xdr:rowOff>
    </xdr:to>
    <xdr:sp textlink="">
      <xdr:nvSpPr>
        <xdr:cNvPr id="314" name="楕円 313">
          <a:extLst>
            <a:ext uri="{FF2B5EF4-FFF2-40B4-BE49-F238E27FC236}">
              <a16:creationId xmlns:a16="http://schemas.microsoft.com/office/drawing/2014/main" id="{00000000-0008-0000-0700-00003A010000}"/>
            </a:ext>
          </a:extLst>
        </xdr:cNvPr>
        <xdr:cNvSpPr/>
      </xdr:nvSpPr>
      <xdr:spPr>
        <a:xfrm>
          <a:off x="9588500" y="66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13606</xdr:rowOff>
    </xdr:from>
    <xdr:ext cx="378565" cy="259045"/>
    <xdr:sp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00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64516</xdr:rowOff>
    </xdr:from>
    <xdr:to>
      <xdr:col>46</xdr:col>
      <xdr:colOff>38100</xdr:colOff>
      <xdr:row>38</xdr:row>
      <xdr:rowOff>166116</xdr:rowOff>
    </xdr:to>
    <xdr:sp textlink="">
      <xdr:nvSpPr>
        <xdr:cNvPr id="316" name="楕円 315">
          <a:extLst>
            <a:ext uri="{FF2B5EF4-FFF2-40B4-BE49-F238E27FC236}">
              <a16:creationId xmlns:a16="http://schemas.microsoft.com/office/drawing/2014/main" id="{00000000-0008-0000-0700-00003C010000}"/>
            </a:ext>
          </a:extLst>
        </xdr:cNvPr>
        <xdr:cNvSpPr/>
      </xdr:nvSpPr>
      <xdr:spPr>
        <a:xfrm>
          <a:off x="86995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157243</xdr:rowOff>
    </xdr:from>
    <xdr:ext cx="378565" cy="259045"/>
    <xdr:sp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7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93091</xdr:rowOff>
    </xdr:from>
    <xdr:to>
      <xdr:col>41</xdr:col>
      <xdr:colOff>101600</xdr:colOff>
      <xdr:row>39</xdr:row>
      <xdr:rowOff>23241</xdr:rowOff>
    </xdr:to>
    <xdr:sp textlink="">
      <xdr:nvSpPr>
        <xdr:cNvPr id="318" name="楕円 317">
          <a:extLst>
            <a:ext uri="{FF2B5EF4-FFF2-40B4-BE49-F238E27FC236}">
              <a16:creationId xmlns:a16="http://schemas.microsoft.com/office/drawing/2014/main" id="{00000000-0008-0000-0700-00003E010000}"/>
            </a:ext>
          </a:extLst>
        </xdr:cNvPr>
        <xdr:cNvSpPr/>
      </xdr:nvSpPr>
      <xdr:spPr>
        <a:xfrm>
          <a:off x="78105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14368</xdr:rowOff>
    </xdr:from>
    <xdr:ext cx="378565" cy="259045"/>
    <xdr:sp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88138</xdr:rowOff>
    </xdr:from>
    <xdr:to>
      <xdr:col>36</xdr:col>
      <xdr:colOff>165100</xdr:colOff>
      <xdr:row>39</xdr:row>
      <xdr:rowOff>18288</xdr:rowOff>
    </xdr:to>
    <xdr:sp textlink="">
      <xdr:nvSpPr>
        <xdr:cNvPr id="320" name="楕円 319">
          <a:extLst>
            <a:ext uri="{FF2B5EF4-FFF2-40B4-BE49-F238E27FC236}">
              <a16:creationId xmlns:a16="http://schemas.microsoft.com/office/drawing/2014/main" id="{00000000-0008-0000-0700-000040010000}"/>
            </a:ext>
          </a:extLst>
        </xdr:cNvPr>
        <xdr:cNvSpPr/>
      </xdr:nvSpPr>
      <xdr:spPr>
        <a:xfrm>
          <a:off x="6921500" y="66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9415</xdr:rowOff>
    </xdr:from>
    <xdr:ext cx="378565" cy="259045"/>
    <xdr:sp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163017</xdr:rowOff>
    </xdr:from>
    <xdr:to>
      <xdr:col>55</xdr:col>
      <xdr:colOff>0</xdr:colOff>
      <xdr:row>55</xdr:row>
      <xdr:rowOff>50546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421317"/>
          <a:ext cx="8382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114952</xdr:rowOff>
    </xdr:from>
    <xdr:ext cx="469744" cy="259045"/>
    <xdr:sp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88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50546</xdr:rowOff>
    </xdr:from>
    <xdr:to>
      <xdr:col>50</xdr:col>
      <xdr:colOff>114300</xdr:colOff>
      <xdr:row>55</xdr:row>
      <xdr:rowOff>87046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480296"/>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54830</xdr:rowOff>
    </xdr:from>
    <xdr:ext cx="469744" cy="259045"/>
    <xdr:sp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99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150140</xdr:rowOff>
    </xdr:from>
    <xdr:to>
      <xdr:col>45</xdr:col>
      <xdr:colOff>177800</xdr:colOff>
      <xdr:row>55</xdr:row>
      <xdr:rowOff>87046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408440"/>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61689</xdr:rowOff>
    </xdr:from>
    <xdr:ext cx="469744" cy="259045"/>
    <xdr:sp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100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150140</xdr:rowOff>
    </xdr:from>
    <xdr:to>
      <xdr:col>41</xdr:col>
      <xdr:colOff>50800</xdr:colOff>
      <xdr:row>55</xdr:row>
      <xdr:rowOff>46889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408440"/>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50639</xdr:rowOff>
    </xdr:from>
    <xdr:ext cx="469744" cy="259045"/>
    <xdr:sp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99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56964</xdr:rowOff>
    </xdr:from>
    <xdr:ext cx="469744" cy="259045"/>
    <xdr:sp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1000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112217</xdr:rowOff>
    </xdr:from>
    <xdr:to>
      <xdr:col>55</xdr:col>
      <xdr:colOff>50800</xdr:colOff>
      <xdr:row>55</xdr:row>
      <xdr:rowOff>42367</xdr:rowOff>
    </xdr:to>
    <xdr:sp textlink="">
      <xdr:nvSpPr>
        <xdr:cNvPr id="369" name="楕円 368">
          <a:extLst>
            <a:ext uri="{FF2B5EF4-FFF2-40B4-BE49-F238E27FC236}">
              <a16:creationId xmlns:a16="http://schemas.microsoft.com/office/drawing/2014/main" id="{00000000-0008-0000-0700-000071010000}"/>
            </a:ext>
          </a:extLst>
        </xdr:cNvPr>
        <xdr:cNvSpPr/>
      </xdr:nvSpPr>
      <xdr:spPr>
        <a:xfrm>
          <a:off x="10426700" y="93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135094</xdr:rowOff>
    </xdr:from>
    <xdr:ext cx="469744" cy="259045"/>
    <xdr:sp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22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171196</xdr:rowOff>
    </xdr:from>
    <xdr:to>
      <xdr:col>50</xdr:col>
      <xdr:colOff>165100</xdr:colOff>
      <xdr:row>55</xdr:row>
      <xdr:rowOff>101346</xdr:rowOff>
    </xdr:to>
    <xdr:sp textlink="">
      <xdr:nvSpPr>
        <xdr:cNvPr id="371" name="楕円 370">
          <a:extLst>
            <a:ext uri="{FF2B5EF4-FFF2-40B4-BE49-F238E27FC236}">
              <a16:creationId xmlns:a16="http://schemas.microsoft.com/office/drawing/2014/main" id="{00000000-0008-0000-0700-000073010000}"/>
            </a:ext>
          </a:extLst>
        </xdr:cNvPr>
        <xdr:cNvSpPr/>
      </xdr:nvSpPr>
      <xdr:spPr>
        <a:xfrm>
          <a:off x="9588500" y="94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117873</xdr:rowOff>
    </xdr:from>
    <xdr:ext cx="469744" cy="259045"/>
    <xdr:sp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20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36246</xdr:rowOff>
    </xdr:from>
    <xdr:to>
      <xdr:col>46</xdr:col>
      <xdr:colOff>38100</xdr:colOff>
      <xdr:row>55</xdr:row>
      <xdr:rowOff>137846</xdr:rowOff>
    </xdr:to>
    <xdr:sp textlink="">
      <xdr:nvSpPr>
        <xdr:cNvPr id="373" name="楕円 372">
          <a:extLst>
            <a:ext uri="{FF2B5EF4-FFF2-40B4-BE49-F238E27FC236}">
              <a16:creationId xmlns:a16="http://schemas.microsoft.com/office/drawing/2014/main" id="{00000000-0008-0000-0700-000075010000}"/>
            </a:ext>
          </a:extLst>
        </xdr:cNvPr>
        <xdr:cNvSpPr/>
      </xdr:nvSpPr>
      <xdr:spPr>
        <a:xfrm>
          <a:off x="8699500" y="946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154373</xdr:rowOff>
    </xdr:from>
    <xdr:ext cx="469744" cy="259045"/>
    <xdr:sp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24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99340</xdr:rowOff>
    </xdr:from>
    <xdr:to>
      <xdr:col>41</xdr:col>
      <xdr:colOff>101600</xdr:colOff>
      <xdr:row>55</xdr:row>
      <xdr:rowOff>29490</xdr:rowOff>
    </xdr:to>
    <xdr:sp textlink="">
      <xdr:nvSpPr>
        <xdr:cNvPr id="375" name="楕円 374">
          <a:extLst>
            <a:ext uri="{FF2B5EF4-FFF2-40B4-BE49-F238E27FC236}">
              <a16:creationId xmlns:a16="http://schemas.microsoft.com/office/drawing/2014/main" id="{00000000-0008-0000-0700-000077010000}"/>
            </a:ext>
          </a:extLst>
        </xdr:cNvPr>
        <xdr:cNvSpPr/>
      </xdr:nvSpPr>
      <xdr:spPr>
        <a:xfrm>
          <a:off x="7810500" y="935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46017</xdr:rowOff>
    </xdr:from>
    <xdr:ext cx="469744" cy="259045"/>
    <xdr:sp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913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167539</xdr:rowOff>
    </xdr:from>
    <xdr:to>
      <xdr:col>36</xdr:col>
      <xdr:colOff>165100</xdr:colOff>
      <xdr:row>55</xdr:row>
      <xdr:rowOff>97689</xdr:rowOff>
    </xdr:to>
    <xdr:sp textlink="">
      <xdr:nvSpPr>
        <xdr:cNvPr id="377" name="楕円 376">
          <a:extLst>
            <a:ext uri="{FF2B5EF4-FFF2-40B4-BE49-F238E27FC236}">
              <a16:creationId xmlns:a16="http://schemas.microsoft.com/office/drawing/2014/main" id="{00000000-0008-0000-0700-000079010000}"/>
            </a:ext>
          </a:extLst>
        </xdr:cNvPr>
        <xdr:cNvSpPr/>
      </xdr:nvSpPr>
      <xdr:spPr>
        <a:xfrm>
          <a:off x="6921500" y="942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114216</xdr:rowOff>
    </xdr:from>
    <xdr:ext cx="469744" cy="259045"/>
    <xdr:sp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105364</xdr:rowOff>
    </xdr:from>
    <xdr:to>
      <xdr:col>55</xdr:col>
      <xdr:colOff>0</xdr:colOff>
      <xdr:row>77</xdr:row>
      <xdr:rowOff>3180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135564"/>
          <a:ext cx="8382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130008</xdr:rowOff>
    </xdr:from>
    <xdr:ext cx="469744" cy="259045"/>
    <xdr:sp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60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105364</xdr:rowOff>
    </xdr:from>
    <xdr:to>
      <xdr:col>50</xdr:col>
      <xdr:colOff>114300</xdr:colOff>
      <xdr:row>77</xdr:row>
      <xdr:rowOff>29287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135564"/>
          <a:ext cx="889000" cy="9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28556</xdr:rowOff>
    </xdr:from>
    <xdr:ext cx="469744" cy="259045"/>
    <xdr:sp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2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74366</xdr:rowOff>
    </xdr:from>
    <xdr:to>
      <xdr:col>45</xdr:col>
      <xdr:colOff>177800</xdr:colOff>
      <xdr:row>77</xdr:row>
      <xdr:rowOff>29287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933116"/>
          <a:ext cx="889000" cy="29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74366</xdr:rowOff>
    </xdr:from>
    <xdr:to>
      <xdr:col>41</xdr:col>
      <xdr:colOff>50800</xdr:colOff>
      <xdr:row>77</xdr:row>
      <xdr:rowOff>83601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933116"/>
          <a:ext cx="889000" cy="35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123517</xdr:rowOff>
    </xdr:from>
    <xdr:ext cx="469744" cy="259045"/>
    <xdr:sp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124914</xdr:rowOff>
    </xdr:from>
    <xdr:ext cx="469744" cy="259045"/>
    <xdr:sp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123830</xdr:rowOff>
    </xdr:from>
    <xdr:to>
      <xdr:col>55</xdr:col>
      <xdr:colOff>50800</xdr:colOff>
      <xdr:row>77</xdr:row>
      <xdr:rowOff>53980</xdr:rowOff>
    </xdr:to>
    <xdr:sp textlink="">
      <xdr:nvSpPr>
        <xdr:cNvPr id="424" name="楕円 423">
          <a:extLst>
            <a:ext uri="{FF2B5EF4-FFF2-40B4-BE49-F238E27FC236}">
              <a16:creationId xmlns:a16="http://schemas.microsoft.com/office/drawing/2014/main" id="{00000000-0008-0000-0700-0000A8010000}"/>
            </a:ext>
          </a:extLst>
        </xdr:cNvPr>
        <xdr:cNvSpPr/>
      </xdr:nvSpPr>
      <xdr:spPr>
        <a:xfrm>
          <a:off x="10426700" y="131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146707</xdr:rowOff>
    </xdr:from>
    <xdr:ext cx="469744" cy="259045"/>
    <xdr:sp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0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54564</xdr:rowOff>
    </xdr:from>
    <xdr:to>
      <xdr:col>50</xdr:col>
      <xdr:colOff>165100</xdr:colOff>
      <xdr:row>76</xdr:row>
      <xdr:rowOff>156164</xdr:rowOff>
    </xdr:to>
    <xdr:sp textlink="">
      <xdr:nvSpPr>
        <xdr:cNvPr id="426" name="楕円 425">
          <a:extLst>
            <a:ext uri="{FF2B5EF4-FFF2-40B4-BE49-F238E27FC236}">
              <a16:creationId xmlns:a16="http://schemas.microsoft.com/office/drawing/2014/main" id="{00000000-0008-0000-0700-0000AA010000}"/>
            </a:ext>
          </a:extLst>
        </xdr:cNvPr>
        <xdr:cNvSpPr/>
      </xdr:nvSpPr>
      <xdr:spPr>
        <a:xfrm>
          <a:off x="9588500" y="1308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1241</xdr:rowOff>
    </xdr:from>
    <xdr:ext cx="469744" cy="259045"/>
    <xdr:sp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285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149937</xdr:rowOff>
    </xdr:from>
    <xdr:to>
      <xdr:col>46</xdr:col>
      <xdr:colOff>38100</xdr:colOff>
      <xdr:row>77</xdr:row>
      <xdr:rowOff>80087</xdr:rowOff>
    </xdr:to>
    <xdr:sp textlink="">
      <xdr:nvSpPr>
        <xdr:cNvPr id="428" name="楕円 427">
          <a:extLst>
            <a:ext uri="{FF2B5EF4-FFF2-40B4-BE49-F238E27FC236}">
              <a16:creationId xmlns:a16="http://schemas.microsoft.com/office/drawing/2014/main" id="{00000000-0008-0000-0700-0000AC010000}"/>
            </a:ext>
          </a:extLst>
        </xdr:cNvPr>
        <xdr:cNvSpPr/>
      </xdr:nvSpPr>
      <xdr:spPr>
        <a:xfrm>
          <a:off x="8699500" y="131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71214</xdr:rowOff>
    </xdr:from>
    <xdr:ext cx="469744" cy="259045"/>
    <xdr:sp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27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23566</xdr:rowOff>
    </xdr:from>
    <xdr:to>
      <xdr:col>41</xdr:col>
      <xdr:colOff>101600</xdr:colOff>
      <xdr:row>75</xdr:row>
      <xdr:rowOff>125166</xdr:rowOff>
    </xdr:to>
    <xdr:sp textlink="">
      <xdr:nvSpPr>
        <xdr:cNvPr id="430" name="楕円 429">
          <a:extLst>
            <a:ext uri="{FF2B5EF4-FFF2-40B4-BE49-F238E27FC236}">
              <a16:creationId xmlns:a16="http://schemas.microsoft.com/office/drawing/2014/main" id="{00000000-0008-0000-0700-0000AE010000}"/>
            </a:ext>
          </a:extLst>
        </xdr:cNvPr>
        <xdr:cNvSpPr/>
      </xdr:nvSpPr>
      <xdr:spPr>
        <a:xfrm>
          <a:off x="7810500" y="128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141693</xdr:rowOff>
    </xdr:from>
    <xdr:ext cx="534377" cy="259045"/>
    <xdr:sp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65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32801</xdr:rowOff>
    </xdr:from>
    <xdr:to>
      <xdr:col>36</xdr:col>
      <xdr:colOff>165100</xdr:colOff>
      <xdr:row>77</xdr:row>
      <xdr:rowOff>134401</xdr:rowOff>
    </xdr:to>
    <xdr:sp textlink="">
      <xdr:nvSpPr>
        <xdr:cNvPr id="432" name="楕円 431">
          <a:extLst>
            <a:ext uri="{FF2B5EF4-FFF2-40B4-BE49-F238E27FC236}">
              <a16:creationId xmlns:a16="http://schemas.microsoft.com/office/drawing/2014/main" id="{00000000-0008-0000-0700-0000B0010000}"/>
            </a:ext>
          </a:extLst>
        </xdr:cNvPr>
        <xdr:cNvSpPr/>
      </xdr:nvSpPr>
      <xdr:spPr>
        <a:xfrm>
          <a:off x="6921500" y="1323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125528</xdr:rowOff>
    </xdr:from>
    <xdr:ext cx="469744" cy="259045"/>
    <xdr:sp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32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140353</xdr:rowOff>
    </xdr:from>
    <xdr:to>
      <xdr:col>55</xdr:col>
      <xdr:colOff>0</xdr:colOff>
      <xdr:row>93</xdr:row>
      <xdr:rowOff>147603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085203"/>
          <a:ext cx="8382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37609</xdr:rowOff>
    </xdr:from>
    <xdr:ext cx="534377" cy="259045"/>
    <xdr:sp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9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140353</xdr:rowOff>
    </xdr:from>
    <xdr:to>
      <xdr:col>50</xdr:col>
      <xdr:colOff>114300</xdr:colOff>
      <xdr:row>94</xdr:row>
      <xdr:rowOff>70010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085203"/>
          <a:ext cx="889000" cy="10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20268</xdr:rowOff>
    </xdr:from>
    <xdr:ext cx="534377" cy="259045"/>
    <xdr:sp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70010</xdr:rowOff>
    </xdr:from>
    <xdr:to>
      <xdr:col>45</xdr:col>
      <xdr:colOff>177800</xdr:colOff>
      <xdr:row>94</xdr:row>
      <xdr:rowOff>121836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186310"/>
          <a:ext cx="889000" cy="5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72062</xdr:rowOff>
    </xdr:from>
    <xdr:ext cx="534377" cy="259045"/>
    <xdr:sp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73864</xdr:rowOff>
    </xdr:from>
    <xdr:to>
      <xdr:col>41</xdr:col>
      <xdr:colOff>50800</xdr:colOff>
      <xdr:row>94</xdr:row>
      <xdr:rowOff>121836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190164"/>
          <a:ext cx="889000" cy="4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5638</xdr:rowOff>
    </xdr:from>
    <xdr:ext cx="534377" cy="259045"/>
    <xdr:sp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60633</xdr:rowOff>
    </xdr:from>
    <xdr:ext cx="534377" cy="259045"/>
    <xdr:sp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9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96803</xdr:rowOff>
    </xdr:from>
    <xdr:to>
      <xdr:col>55</xdr:col>
      <xdr:colOff>50800</xdr:colOff>
      <xdr:row>94</xdr:row>
      <xdr:rowOff>26953</xdr:rowOff>
    </xdr:to>
    <xdr:sp textlink="">
      <xdr:nvSpPr>
        <xdr:cNvPr id="484" name="楕円 483">
          <a:extLst>
            <a:ext uri="{FF2B5EF4-FFF2-40B4-BE49-F238E27FC236}">
              <a16:creationId xmlns:a16="http://schemas.microsoft.com/office/drawing/2014/main" id="{00000000-0008-0000-0700-0000E4010000}"/>
            </a:ext>
          </a:extLst>
        </xdr:cNvPr>
        <xdr:cNvSpPr/>
      </xdr:nvSpPr>
      <xdr:spPr>
        <a:xfrm>
          <a:off x="10426700" y="1604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119680</xdr:rowOff>
    </xdr:from>
    <xdr:ext cx="534377" cy="259045"/>
    <xdr:sp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8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89553</xdr:rowOff>
    </xdr:from>
    <xdr:to>
      <xdr:col>50</xdr:col>
      <xdr:colOff>165100</xdr:colOff>
      <xdr:row>94</xdr:row>
      <xdr:rowOff>19703</xdr:rowOff>
    </xdr:to>
    <xdr:sp textlink="">
      <xdr:nvSpPr>
        <xdr:cNvPr id="486" name="楕円 485">
          <a:extLst>
            <a:ext uri="{FF2B5EF4-FFF2-40B4-BE49-F238E27FC236}">
              <a16:creationId xmlns:a16="http://schemas.microsoft.com/office/drawing/2014/main" id="{00000000-0008-0000-0700-0000E6010000}"/>
            </a:ext>
          </a:extLst>
        </xdr:cNvPr>
        <xdr:cNvSpPr/>
      </xdr:nvSpPr>
      <xdr:spPr>
        <a:xfrm>
          <a:off x="9588500" y="1603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36230</xdr:rowOff>
    </xdr:from>
    <xdr:ext cx="534377" cy="259045"/>
    <xdr:sp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80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19210</xdr:rowOff>
    </xdr:from>
    <xdr:to>
      <xdr:col>46</xdr:col>
      <xdr:colOff>38100</xdr:colOff>
      <xdr:row>94</xdr:row>
      <xdr:rowOff>120810</xdr:rowOff>
    </xdr:to>
    <xdr:sp textlink="">
      <xdr:nvSpPr>
        <xdr:cNvPr id="488" name="楕円 487">
          <a:extLst>
            <a:ext uri="{FF2B5EF4-FFF2-40B4-BE49-F238E27FC236}">
              <a16:creationId xmlns:a16="http://schemas.microsoft.com/office/drawing/2014/main" id="{00000000-0008-0000-0700-0000E8010000}"/>
            </a:ext>
          </a:extLst>
        </xdr:cNvPr>
        <xdr:cNvSpPr/>
      </xdr:nvSpPr>
      <xdr:spPr>
        <a:xfrm>
          <a:off x="8699500" y="1613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137337</xdr:rowOff>
    </xdr:from>
    <xdr:ext cx="534377" cy="259045"/>
    <xdr:sp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9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71036</xdr:rowOff>
    </xdr:from>
    <xdr:to>
      <xdr:col>41</xdr:col>
      <xdr:colOff>101600</xdr:colOff>
      <xdr:row>95</xdr:row>
      <xdr:rowOff>1186</xdr:rowOff>
    </xdr:to>
    <xdr:sp textlink="">
      <xdr:nvSpPr>
        <xdr:cNvPr id="490" name="楕円 489">
          <a:extLst>
            <a:ext uri="{FF2B5EF4-FFF2-40B4-BE49-F238E27FC236}">
              <a16:creationId xmlns:a16="http://schemas.microsoft.com/office/drawing/2014/main" id="{00000000-0008-0000-0700-0000EA010000}"/>
            </a:ext>
          </a:extLst>
        </xdr:cNvPr>
        <xdr:cNvSpPr/>
      </xdr:nvSpPr>
      <xdr:spPr>
        <a:xfrm>
          <a:off x="7810500" y="161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17713</xdr:rowOff>
    </xdr:from>
    <xdr:ext cx="534377" cy="259045"/>
    <xdr:sp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96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23064</xdr:rowOff>
    </xdr:from>
    <xdr:to>
      <xdr:col>36</xdr:col>
      <xdr:colOff>165100</xdr:colOff>
      <xdr:row>94</xdr:row>
      <xdr:rowOff>124664</xdr:rowOff>
    </xdr:to>
    <xdr:sp textlink="">
      <xdr:nvSpPr>
        <xdr:cNvPr id="492" name="楕円 491">
          <a:extLst>
            <a:ext uri="{FF2B5EF4-FFF2-40B4-BE49-F238E27FC236}">
              <a16:creationId xmlns:a16="http://schemas.microsoft.com/office/drawing/2014/main" id="{00000000-0008-0000-0700-0000EC010000}"/>
            </a:ext>
          </a:extLst>
        </xdr:cNvPr>
        <xdr:cNvSpPr/>
      </xdr:nvSpPr>
      <xdr:spPr>
        <a:xfrm>
          <a:off x="6921500" y="1613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141191</xdr:rowOff>
    </xdr:from>
    <xdr:ext cx="534377" cy="259045"/>
    <xdr:sp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91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87305</xdr:rowOff>
    </xdr:from>
    <xdr:to>
      <xdr:col>85</xdr:col>
      <xdr:colOff>127000</xdr:colOff>
      <xdr:row>36</xdr:row>
      <xdr:rowOff>75235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088055"/>
          <a:ext cx="838200" cy="15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109755</xdr:rowOff>
    </xdr:from>
    <xdr:ext cx="534377" cy="259045"/>
    <xdr:sp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8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75235</xdr:rowOff>
    </xdr:from>
    <xdr:to>
      <xdr:col>81</xdr:col>
      <xdr:colOff>50800</xdr:colOff>
      <xdr:row>37</xdr:row>
      <xdr:rowOff>6564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247435"/>
          <a:ext cx="889000" cy="10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94851</xdr:rowOff>
    </xdr:from>
    <xdr:ext cx="534377" cy="259045"/>
    <xdr:sp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91968</xdr:rowOff>
    </xdr:from>
    <xdr:to>
      <xdr:col>76</xdr:col>
      <xdr:colOff>114300</xdr:colOff>
      <xdr:row>37</xdr:row>
      <xdr:rowOff>6564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264168"/>
          <a:ext cx="889000" cy="8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94851</xdr:rowOff>
    </xdr:from>
    <xdr:ext cx="534377" cy="259045"/>
    <xdr:sp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91968</xdr:rowOff>
    </xdr:from>
    <xdr:to>
      <xdr:col>71</xdr:col>
      <xdr:colOff>177800</xdr:colOff>
      <xdr:row>36</xdr:row>
      <xdr:rowOff>108245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64168"/>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47301</xdr:rowOff>
    </xdr:from>
    <xdr:ext cx="534377" cy="259045"/>
    <xdr:sp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3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49953</xdr:rowOff>
    </xdr:from>
    <xdr:ext cx="534377" cy="259045"/>
    <xdr:sp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36505</xdr:rowOff>
    </xdr:from>
    <xdr:to>
      <xdr:col>85</xdr:col>
      <xdr:colOff>177800</xdr:colOff>
      <xdr:row>35</xdr:row>
      <xdr:rowOff>138105</xdr:rowOff>
    </xdr:to>
    <xdr:sp textlink="">
      <xdr:nvSpPr>
        <xdr:cNvPr id="540" name="楕円 539">
          <a:extLst>
            <a:ext uri="{FF2B5EF4-FFF2-40B4-BE49-F238E27FC236}">
              <a16:creationId xmlns:a16="http://schemas.microsoft.com/office/drawing/2014/main" id="{00000000-0008-0000-0700-00001C020000}"/>
            </a:ext>
          </a:extLst>
        </xdr:cNvPr>
        <xdr:cNvSpPr/>
      </xdr:nvSpPr>
      <xdr:spPr>
        <a:xfrm>
          <a:off x="16268700" y="603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59382</xdr:rowOff>
    </xdr:from>
    <xdr:ext cx="534377" cy="259045"/>
    <xdr:sp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8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24435</xdr:rowOff>
    </xdr:from>
    <xdr:to>
      <xdr:col>81</xdr:col>
      <xdr:colOff>101600</xdr:colOff>
      <xdr:row>36</xdr:row>
      <xdr:rowOff>126035</xdr:rowOff>
    </xdr:to>
    <xdr:sp textlink="">
      <xdr:nvSpPr>
        <xdr:cNvPr id="542" name="楕円 541">
          <a:extLst>
            <a:ext uri="{FF2B5EF4-FFF2-40B4-BE49-F238E27FC236}">
              <a16:creationId xmlns:a16="http://schemas.microsoft.com/office/drawing/2014/main" id="{00000000-0008-0000-0700-00001E020000}"/>
            </a:ext>
          </a:extLst>
        </xdr:cNvPr>
        <xdr:cNvSpPr/>
      </xdr:nvSpPr>
      <xdr:spPr>
        <a:xfrm>
          <a:off x="15430500" y="61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142562</xdr:rowOff>
    </xdr:from>
    <xdr:ext cx="534377" cy="259045"/>
    <xdr:sp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127214</xdr:rowOff>
    </xdr:from>
    <xdr:to>
      <xdr:col>76</xdr:col>
      <xdr:colOff>165100</xdr:colOff>
      <xdr:row>37</xdr:row>
      <xdr:rowOff>57364</xdr:rowOff>
    </xdr:to>
    <xdr:sp textlink="">
      <xdr:nvSpPr>
        <xdr:cNvPr id="544" name="楕円 543">
          <a:extLst>
            <a:ext uri="{FF2B5EF4-FFF2-40B4-BE49-F238E27FC236}">
              <a16:creationId xmlns:a16="http://schemas.microsoft.com/office/drawing/2014/main" id="{00000000-0008-0000-0700-000020020000}"/>
            </a:ext>
          </a:extLst>
        </xdr:cNvPr>
        <xdr:cNvSpPr/>
      </xdr:nvSpPr>
      <xdr:spPr>
        <a:xfrm>
          <a:off x="14541500" y="62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73891</xdr:rowOff>
    </xdr:from>
    <xdr:ext cx="534377" cy="259045"/>
    <xdr:sp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7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41168</xdr:rowOff>
    </xdr:from>
    <xdr:to>
      <xdr:col>72</xdr:col>
      <xdr:colOff>38100</xdr:colOff>
      <xdr:row>36</xdr:row>
      <xdr:rowOff>142768</xdr:rowOff>
    </xdr:to>
    <xdr:sp textlink="">
      <xdr:nvSpPr>
        <xdr:cNvPr id="546" name="楕円 545">
          <a:extLst>
            <a:ext uri="{FF2B5EF4-FFF2-40B4-BE49-F238E27FC236}">
              <a16:creationId xmlns:a16="http://schemas.microsoft.com/office/drawing/2014/main" id="{00000000-0008-0000-0700-000022020000}"/>
            </a:ext>
          </a:extLst>
        </xdr:cNvPr>
        <xdr:cNvSpPr/>
      </xdr:nvSpPr>
      <xdr:spPr>
        <a:xfrm>
          <a:off x="13652500" y="621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159295</xdr:rowOff>
    </xdr:from>
    <xdr:ext cx="534377" cy="259045"/>
    <xdr:sp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98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57445</xdr:rowOff>
    </xdr:from>
    <xdr:to>
      <xdr:col>67</xdr:col>
      <xdr:colOff>101600</xdr:colOff>
      <xdr:row>36</xdr:row>
      <xdr:rowOff>159045</xdr:rowOff>
    </xdr:to>
    <xdr:sp textlink="">
      <xdr:nvSpPr>
        <xdr:cNvPr id="548" name="楕円 547">
          <a:extLst>
            <a:ext uri="{FF2B5EF4-FFF2-40B4-BE49-F238E27FC236}">
              <a16:creationId xmlns:a16="http://schemas.microsoft.com/office/drawing/2014/main" id="{00000000-0008-0000-0700-000024020000}"/>
            </a:ext>
          </a:extLst>
        </xdr:cNvPr>
        <xdr:cNvSpPr/>
      </xdr:nvSpPr>
      <xdr:spPr>
        <a:xfrm>
          <a:off x="12763500" y="622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4122</xdr:rowOff>
    </xdr:from>
    <xdr:ext cx="534377" cy="259045"/>
    <xdr:sp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0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24085</xdr:rowOff>
    </xdr:from>
    <xdr:to>
      <xdr:col>85</xdr:col>
      <xdr:colOff>127000</xdr:colOff>
      <xdr:row>57</xdr:row>
      <xdr:rowOff>53804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796735"/>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169399</xdr:rowOff>
    </xdr:from>
    <xdr:to>
      <xdr:col>81</xdr:col>
      <xdr:colOff>50800</xdr:colOff>
      <xdr:row>57</xdr:row>
      <xdr:rowOff>24085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70599"/>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109848</xdr:rowOff>
    </xdr:from>
    <xdr:to>
      <xdr:col>76</xdr:col>
      <xdr:colOff>114300</xdr:colOff>
      <xdr:row>56</xdr:row>
      <xdr:rowOff>169399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539598"/>
          <a:ext cx="889000" cy="23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87941</xdr:rowOff>
    </xdr:from>
    <xdr:to>
      <xdr:col>71</xdr:col>
      <xdr:colOff>177800</xdr:colOff>
      <xdr:row>55</xdr:row>
      <xdr:rowOff>109848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174791"/>
          <a:ext cx="889000" cy="36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75119</xdr:rowOff>
    </xdr:from>
    <xdr:ext cx="534377" cy="259045"/>
    <xdr:sp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41229</xdr:rowOff>
    </xdr:from>
    <xdr:ext cx="534377" cy="259045"/>
    <xdr:sp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3004</xdr:rowOff>
    </xdr:from>
    <xdr:to>
      <xdr:col>85</xdr:col>
      <xdr:colOff>177800</xdr:colOff>
      <xdr:row>57</xdr:row>
      <xdr:rowOff>104604</xdr:rowOff>
    </xdr:to>
    <xdr:sp textlink="">
      <xdr:nvSpPr>
        <xdr:cNvPr id="598" name="楕円 597">
          <a:extLst>
            <a:ext uri="{FF2B5EF4-FFF2-40B4-BE49-F238E27FC236}">
              <a16:creationId xmlns:a16="http://schemas.microsoft.com/office/drawing/2014/main" id="{00000000-0008-0000-0700-000056020000}"/>
            </a:ext>
          </a:extLst>
        </xdr:cNvPr>
        <xdr:cNvSpPr/>
      </xdr:nvSpPr>
      <xdr:spPr>
        <a:xfrm>
          <a:off x="16268700" y="97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152881</xdr:rowOff>
    </xdr:from>
    <xdr:ext cx="534377" cy="259045"/>
    <xdr:sp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144735</xdr:rowOff>
    </xdr:from>
    <xdr:to>
      <xdr:col>81</xdr:col>
      <xdr:colOff>101600</xdr:colOff>
      <xdr:row>57</xdr:row>
      <xdr:rowOff>74885</xdr:rowOff>
    </xdr:to>
    <xdr:sp textlink="">
      <xdr:nvSpPr>
        <xdr:cNvPr id="600" name="楕円 599">
          <a:extLst>
            <a:ext uri="{FF2B5EF4-FFF2-40B4-BE49-F238E27FC236}">
              <a16:creationId xmlns:a16="http://schemas.microsoft.com/office/drawing/2014/main" id="{00000000-0008-0000-0700-000058020000}"/>
            </a:ext>
          </a:extLst>
        </xdr:cNvPr>
        <xdr:cNvSpPr/>
      </xdr:nvSpPr>
      <xdr:spPr>
        <a:xfrm>
          <a:off x="15430500" y="97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66012</xdr:rowOff>
    </xdr:from>
    <xdr:ext cx="534377" cy="259045"/>
    <xdr:sp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3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118599</xdr:rowOff>
    </xdr:from>
    <xdr:to>
      <xdr:col>76</xdr:col>
      <xdr:colOff>165100</xdr:colOff>
      <xdr:row>57</xdr:row>
      <xdr:rowOff>48749</xdr:rowOff>
    </xdr:to>
    <xdr:sp textlink="">
      <xdr:nvSpPr>
        <xdr:cNvPr id="602" name="楕円 601">
          <a:extLst>
            <a:ext uri="{FF2B5EF4-FFF2-40B4-BE49-F238E27FC236}">
              <a16:creationId xmlns:a16="http://schemas.microsoft.com/office/drawing/2014/main" id="{00000000-0008-0000-0700-00005A020000}"/>
            </a:ext>
          </a:extLst>
        </xdr:cNvPr>
        <xdr:cNvSpPr/>
      </xdr:nvSpPr>
      <xdr:spPr>
        <a:xfrm>
          <a:off x="14541500" y="97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39876</xdr:rowOff>
    </xdr:from>
    <xdr:ext cx="534377" cy="259045"/>
    <xdr:sp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59048</xdr:rowOff>
    </xdr:from>
    <xdr:to>
      <xdr:col>72</xdr:col>
      <xdr:colOff>38100</xdr:colOff>
      <xdr:row>55</xdr:row>
      <xdr:rowOff>160648</xdr:rowOff>
    </xdr:to>
    <xdr:sp textlink="">
      <xdr:nvSpPr>
        <xdr:cNvPr id="604" name="楕円 603">
          <a:extLst>
            <a:ext uri="{FF2B5EF4-FFF2-40B4-BE49-F238E27FC236}">
              <a16:creationId xmlns:a16="http://schemas.microsoft.com/office/drawing/2014/main" id="{00000000-0008-0000-0700-00005C020000}"/>
            </a:ext>
          </a:extLst>
        </xdr:cNvPr>
        <xdr:cNvSpPr/>
      </xdr:nvSpPr>
      <xdr:spPr>
        <a:xfrm>
          <a:off x="13652500" y="948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5725</xdr:rowOff>
    </xdr:from>
    <xdr:ext cx="534377" cy="259045"/>
    <xdr:sp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26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37141</xdr:rowOff>
    </xdr:from>
    <xdr:to>
      <xdr:col>67</xdr:col>
      <xdr:colOff>101600</xdr:colOff>
      <xdr:row>53</xdr:row>
      <xdr:rowOff>138741</xdr:rowOff>
    </xdr:to>
    <xdr:sp textlink="">
      <xdr:nvSpPr>
        <xdr:cNvPr id="606" name="楕円 605">
          <a:extLst>
            <a:ext uri="{FF2B5EF4-FFF2-40B4-BE49-F238E27FC236}">
              <a16:creationId xmlns:a16="http://schemas.microsoft.com/office/drawing/2014/main" id="{00000000-0008-0000-0700-00005E020000}"/>
            </a:ext>
          </a:extLst>
        </xdr:cNvPr>
        <xdr:cNvSpPr/>
      </xdr:nvSpPr>
      <xdr:spPr>
        <a:xfrm>
          <a:off x="12763500" y="91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155268</xdr:rowOff>
    </xdr:from>
    <xdr:ext cx="534377" cy="259045"/>
    <xdr:sp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889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93751</xdr:rowOff>
    </xdr:from>
    <xdr:to>
      <xdr:col>85</xdr:col>
      <xdr:colOff>127000</xdr:colOff>
      <xdr:row>78</xdr:row>
      <xdr:rowOff>128956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66851"/>
          <a:ext cx="8382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128956</xdr:rowOff>
    </xdr:from>
    <xdr:to>
      <xdr:col>81</xdr:col>
      <xdr:colOff>50800</xdr:colOff>
      <xdr:row>78</xdr:row>
      <xdr:rowOff>138100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02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17627</xdr:rowOff>
    </xdr:from>
    <xdr:to>
      <xdr:col>76</xdr:col>
      <xdr:colOff>114300</xdr:colOff>
      <xdr:row>78</xdr:row>
      <xdr:rowOff>138100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90727"/>
          <a:ext cx="889000" cy="12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17627</xdr:rowOff>
    </xdr:from>
    <xdr:to>
      <xdr:col>71</xdr:col>
      <xdr:colOff>177800</xdr:colOff>
      <xdr:row>78</xdr:row>
      <xdr:rowOff>29744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90727"/>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97731</xdr:rowOff>
    </xdr:from>
    <xdr:ext cx="378565" cy="259045"/>
    <xdr:sp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47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120590</xdr:rowOff>
    </xdr:from>
    <xdr:ext cx="378565" cy="259045"/>
    <xdr:sp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49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42951</xdr:rowOff>
    </xdr:from>
    <xdr:to>
      <xdr:col>85</xdr:col>
      <xdr:colOff>177800</xdr:colOff>
      <xdr:row>78</xdr:row>
      <xdr:rowOff>144551</xdr:rowOff>
    </xdr:to>
    <xdr:sp textlink="">
      <xdr:nvSpPr>
        <xdr:cNvPr id="653" name="楕円 652">
          <a:extLst>
            <a:ext uri="{FF2B5EF4-FFF2-40B4-BE49-F238E27FC236}">
              <a16:creationId xmlns:a16="http://schemas.microsoft.com/office/drawing/2014/main" id="{00000000-0008-0000-0700-00008D020000}"/>
            </a:ext>
          </a:extLst>
        </xdr:cNvPr>
        <xdr:cNvSpPr/>
      </xdr:nvSpPr>
      <xdr:spPr>
        <a:xfrm>
          <a:off x="16268700" y="134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158995</xdr:rowOff>
    </xdr:from>
    <xdr:ext cx="378565" cy="259045"/>
    <xdr:sp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60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78156</xdr:rowOff>
    </xdr:from>
    <xdr:to>
      <xdr:col>81</xdr:col>
      <xdr:colOff>101600</xdr:colOff>
      <xdr:row>79</xdr:row>
      <xdr:rowOff>8306</xdr:rowOff>
    </xdr:to>
    <xdr:sp textlink="">
      <xdr:nvSpPr>
        <xdr:cNvPr id="655" name="楕円 654">
          <a:extLst>
            <a:ext uri="{FF2B5EF4-FFF2-40B4-BE49-F238E27FC236}">
              <a16:creationId xmlns:a16="http://schemas.microsoft.com/office/drawing/2014/main" id="{00000000-0008-0000-0700-00008F020000}"/>
            </a:ext>
          </a:extLst>
        </xdr:cNvPr>
        <xdr:cNvSpPr/>
      </xdr:nvSpPr>
      <xdr:spPr>
        <a:xfrm>
          <a:off x="15430500" y="134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170883</xdr:rowOff>
    </xdr:from>
    <xdr:ext cx="313932" cy="259045"/>
    <xdr:sp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543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87300</xdr:rowOff>
    </xdr:from>
    <xdr:to>
      <xdr:col>76</xdr:col>
      <xdr:colOff>165100</xdr:colOff>
      <xdr:row>79</xdr:row>
      <xdr:rowOff>17450</xdr:rowOff>
    </xdr:to>
    <xdr:sp textlink="">
      <xdr:nvSpPr>
        <xdr:cNvPr id="657" name="楕円 656">
          <a:extLst>
            <a:ext uri="{FF2B5EF4-FFF2-40B4-BE49-F238E27FC236}">
              <a16:creationId xmlns:a16="http://schemas.microsoft.com/office/drawing/2014/main" id="{00000000-0008-0000-0700-000091020000}"/>
            </a:ext>
          </a:extLst>
        </xdr:cNvPr>
        <xdr:cNvSpPr/>
      </xdr:nvSpPr>
      <xdr:spPr>
        <a:xfrm>
          <a:off x="14541500" y="134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8577</xdr:rowOff>
    </xdr:from>
    <xdr:ext cx="249299" cy="259045"/>
    <xdr:sp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138277</xdr:rowOff>
    </xdr:from>
    <xdr:to>
      <xdr:col>72</xdr:col>
      <xdr:colOff>38100</xdr:colOff>
      <xdr:row>78</xdr:row>
      <xdr:rowOff>68427</xdr:rowOff>
    </xdr:to>
    <xdr:sp textlink="">
      <xdr:nvSpPr>
        <xdr:cNvPr id="659" name="楕円 658">
          <a:extLst>
            <a:ext uri="{FF2B5EF4-FFF2-40B4-BE49-F238E27FC236}">
              <a16:creationId xmlns:a16="http://schemas.microsoft.com/office/drawing/2014/main" id="{00000000-0008-0000-0700-000093020000}"/>
            </a:ext>
          </a:extLst>
        </xdr:cNvPr>
        <xdr:cNvSpPr/>
      </xdr:nvSpPr>
      <xdr:spPr>
        <a:xfrm>
          <a:off x="13652500" y="133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84954</xdr:rowOff>
    </xdr:from>
    <xdr:ext cx="378565" cy="259045"/>
    <xdr:sp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11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150394</xdr:rowOff>
    </xdr:from>
    <xdr:to>
      <xdr:col>67</xdr:col>
      <xdr:colOff>101600</xdr:colOff>
      <xdr:row>78</xdr:row>
      <xdr:rowOff>80544</xdr:rowOff>
    </xdr:to>
    <xdr:sp textlink="">
      <xdr:nvSpPr>
        <xdr:cNvPr id="661" name="楕円 660">
          <a:extLst>
            <a:ext uri="{FF2B5EF4-FFF2-40B4-BE49-F238E27FC236}">
              <a16:creationId xmlns:a16="http://schemas.microsoft.com/office/drawing/2014/main" id="{00000000-0008-0000-0700-000095020000}"/>
            </a:ext>
          </a:extLst>
        </xdr:cNvPr>
        <xdr:cNvSpPr/>
      </xdr:nvSpPr>
      <xdr:spPr>
        <a:xfrm>
          <a:off x="12763500" y="133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97071</xdr:rowOff>
    </xdr:from>
    <xdr:ext cx="378565" cy="259045"/>
    <xdr:sp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127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31286</xdr:rowOff>
    </xdr:from>
    <xdr:to>
      <xdr:col>85</xdr:col>
      <xdr:colOff>127000</xdr:colOff>
      <xdr:row>94</xdr:row>
      <xdr:rowOff>77312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147586"/>
          <a:ext cx="838200" cy="4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141927</xdr:rowOff>
    </xdr:from>
    <xdr:ext cx="534377" cy="259045"/>
    <xdr:sp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2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77312</xdr:rowOff>
    </xdr:from>
    <xdr:to>
      <xdr:col>81</xdr:col>
      <xdr:colOff>50800</xdr:colOff>
      <xdr:row>94</xdr:row>
      <xdr:rowOff>128403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193612"/>
          <a:ext cx="889000" cy="5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95617</xdr:rowOff>
    </xdr:from>
    <xdr:ext cx="534377" cy="259045"/>
    <xdr:sp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5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128403</xdr:rowOff>
    </xdr:from>
    <xdr:to>
      <xdr:col>76</xdr:col>
      <xdr:colOff>114300</xdr:colOff>
      <xdr:row>94</xdr:row>
      <xdr:rowOff>152769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244703"/>
          <a:ext cx="889000" cy="2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86720</xdr:rowOff>
    </xdr:from>
    <xdr:ext cx="534377" cy="259045"/>
    <xdr:sp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152769</xdr:rowOff>
    </xdr:from>
    <xdr:to>
      <xdr:col>71</xdr:col>
      <xdr:colOff>177800</xdr:colOff>
      <xdr:row>94</xdr:row>
      <xdr:rowOff>158102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269069"/>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93921</xdr:rowOff>
    </xdr:from>
    <xdr:ext cx="534377" cy="259045"/>
    <xdr:sp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81081</xdr:rowOff>
    </xdr:from>
    <xdr:ext cx="534377" cy="259045"/>
    <xdr:sp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151936</xdr:rowOff>
    </xdr:from>
    <xdr:to>
      <xdr:col>85</xdr:col>
      <xdr:colOff>177800</xdr:colOff>
      <xdr:row>94</xdr:row>
      <xdr:rowOff>82086</xdr:rowOff>
    </xdr:to>
    <xdr:sp textlink="">
      <xdr:nvSpPr>
        <xdr:cNvPr id="710" name="楕円 709">
          <a:extLst>
            <a:ext uri="{FF2B5EF4-FFF2-40B4-BE49-F238E27FC236}">
              <a16:creationId xmlns:a16="http://schemas.microsoft.com/office/drawing/2014/main" id="{00000000-0008-0000-0700-0000C6020000}"/>
            </a:ext>
          </a:extLst>
        </xdr:cNvPr>
        <xdr:cNvSpPr/>
      </xdr:nvSpPr>
      <xdr:spPr>
        <a:xfrm>
          <a:off x="16268700" y="1609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3363</xdr:rowOff>
    </xdr:from>
    <xdr:ext cx="534377" cy="259045"/>
    <xdr:sp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94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26512</xdr:rowOff>
    </xdr:from>
    <xdr:to>
      <xdr:col>81</xdr:col>
      <xdr:colOff>101600</xdr:colOff>
      <xdr:row>94</xdr:row>
      <xdr:rowOff>128112</xdr:rowOff>
    </xdr:to>
    <xdr:sp textlink="">
      <xdr:nvSpPr>
        <xdr:cNvPr id="712" name="楕円 711">
          <a:extLst>
            <a:ext uri="{FF2B5EF4-FFF2-40B4-BE49-F238E27FC236}">
              <a16:creationId xmlns:a16="http://schemas.microsoft.com/office/drawing/2014/main" id="{00000000-0008-0000-0700-0000C8020000}"/>
            </a:ext>
          </a:extLst>
        </xdr:cNvPr>
        <xdr:cNvSpPr/>
      </xdr:nvSpPr>
      <xdr:spPr>
        <a:xfrm>
          <a:off x="15430500" y="161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144639</xdr:rowOff>
    </xdr:from>
    <xdr:ext cx="534377" cy="259045"/>
    <xdr:sp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591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77603</xdr:rowOff>
    </xdr:from>
    <xdr:to>
      <xdr:col>76</xdr:col>
      <xdr:colOff>165100</xdr:colOff>
      <xdr:row>95</xdr:row>
      <xdr:rowOff>7753</xdr:rowOff>
    </xdr:to>
    <xdr:sp textlink="">
      <xdr:nvSpPr>
        <xdr:cNvPr id="714" name="楕円 713">
          <a:extLst>
            <a:ext uri="{FF2B5EF4-FFF2-40B4-BE49-F238E27FC236}">
              <a16:creationId xmlns:a16="http://schemas.microsoft.com/office/drawing/2014/main" id="{00000000-0008-0000-0700-0000CA020000}"/>
            </a:ext>
          </a:extLst>
        </xdr:cNvPr>
        <xdr:cNvSpPr/>
      </xdr:nvSpPr>
      <xdr:spPr>
        <a:xfrm>
          <a:off x="14541500" y="161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24280</xdr:rowOff>
    </xdr:from>
    <xdr:ext cx="534377" cy="259045"/>
    <xdr:sp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96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101969</xdr:rowOff>
    </xdr:from>
    <xdr:to>
      <xdr:col>72</xdr:col>
      <xdr:colOff>38100</xdr:colOff>
      <xdr:row>95</xdr:row>
      <xdr:rowOff>32119</xdr:rowOff>
    </xdr:to>
    <xdr:sp textlink="">
      <xdr:nvSpPr>
        <xdr:cNvPr id="716" name="楕円 715">
          <a:extLst>
            <a:ext uri="{FF2B5EF4-FFF2-40B4-BE49-F238E27FC236}">
              <a16:creationId xmlns:a16="http://schemas.microsoft.com/office/drawing/2014/main" id="{00000000-0008-0000-0700-0000CC020000}"/>
            </a:ext>
          </a:extLst>
        </xdr:cNvPr>
        <xdr:cNvSpPr/>
      </xdr:nvSpPr>
      <xdr:spPr>
        <a:xfrm>
          <a:off x="13652500" y="162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48646</xdr:rowOff>
    </xdr:from>
    <xdr:ext cx="534377" cy="259045"/>
    <xdr:sp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99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107302</xdr:rowOff>
    </xdr:from>
    <xdr:to>
      <xdr:col>67</xdr:col>
      <xdr:colOff>101600</xdr:colOff>
      <xdr:row>95</xdr:row>
      <xdr:rowOff>37452</xdr:rowOff>
    </xdr:to>
    <xdr:sp textlink="">
      <xdr:nvSpPr>
        <xdr:cNvPr id="718" name="楕円 717">
          <a:extLst>
            <a:ext uri="{FF2B5EF4-FFF2-40B4-BE49-F238E27FC236}">
              <a16:creationId xmlns:a16="http://schemas.microsoft.com/office/drawing/2014/main" id="{00000000-0008-0000-0700-0000CE020000}"/>
            </a:ext>
          </a:extLst>
        </xdr:cNvPr>
        <xdr:cNvSpPr/>
      </xdr:nvSpPr>
      <xdr:spPr>
        <a:xfrm>
          <a:off x="12763500" y="162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53979</xdr:rowOff>
    </xdr:from>
    <xdr:ext cx="534377" cy="259045"/>
    <xdr:sp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9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衛生費は新型コロナワクチン接種事業の減により３，６３７円減となった一方、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民生費は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住民税均等割のみ課税世帯重点支援給付金給付事業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１２，７８０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、消防費は北消防署整備事業により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１，７４３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土木費は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５０，００８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円となっており、類似団体平均に比べ高どまりしているのは、大谷踏切拡幅工事による道路新設改良事業等の継続した普通建設事業費によるものである。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公債費については、合併特例事業債を活用し、合併後の一体的なまちづくりに取り組んでいるため、この償還が続いている。住民一人あたり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４５，６９１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２，４１６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円の増となり、類似団体と比べ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１８，６０７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円高くなっている。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歳入は地方交付税の増（</a:t>
          </a:r>
          <a:r>
            <a:rPr kumimoji="1" lang="ja-JP" altLang="en-US" sz="1050">
              <a:solidFill>
                <a:schemeClr val="dk1"/>
              </a:solidFill>
              <a:effectLst/>
              <a:latin typeface="+mn-lt"/>
              <a:ea typeface="+mn-ea"/>
              <a:cs typeface="+mn-cs"/>
            </a:rPr>
            <a:t>前年度１２</a:t>
          </a:r>
          <a:r>
            <a:rPr kumimoji="1" lang="ja-JP" altLang="ja-JP" sz="1050">
              <a:solidFill>
                <a:schemeClr val="dk1"/>
              </a:solidFill>
              <a:effectLst/>
              <a:latin typeface="+mn-lt"/>
              <a:ea typeface="+mn-ea"/>
              <a:cs typeface="+mn-cs"/>
            </a:rPr>
            <a:t>．０億円）や市税収入の増（前年度</a:t>
          </a:r>
          <a:r>
            <a:rPr kumimoji="1" lang="ja-JP" altLang="en-US" sz="1050">
              <a:solidFill>
                <a:schemeClr val="dk1"/>
              </a:solidFill>
              <a:effectLst/>
              <a:latin typeface="+mn-lt"/>
              <a:ea typeface="+mn-ea"/>
              <a:cs typeface="+mn-cs"/>
            </a:rPr>
            <a:t>１．６</a:t>
          </a:r>
          <a:r>
            <a:rPr kumimoji="1" lang="ja-JP" altLang="ja-JP" sz="1050">
              <a:solidFill>
                <a:schemeClr val="dk1"/>
              </a:solidFill>
              <a:effectLst/>
              <a:latin typeface="+mn-lt"/>
              <a:ea typeface="+mn-ea"/>
              <a:cs typeface="+mn-cs"/>
            </a:rPr>
            <a:t>億円）</a:t>
          </a:r>
          <a:r>
            <a:rPr kumimoji="1" lang="ja-JP" altLang="en-US" sz="1050">
              <a:solidFill>
                <a:schemeClr val="dk1"/>
              </a:solidFill>
              <a:effectLst/>
              <a:latin typeface="+mn-lt"/>
              <a:ea typeface="+mn-ea"/>
              <a:cs typeface="+mn-cs"/>
            </a:rPr>
            <a:t>、モーターボート競走事業会計からの繰入金の増（前年度４３．０億円）などにより前年度比２６．４億円増となり</a:t>
          </a:r>
          <a:r>
            <a:rPr kumimoji="1" lang="ja-JP" altLang="ja-JP" sz="1050">
              <a:solidFill>
                <a:schemeClr val="dk1"/>
              </a:solidFill>
              <a:effectLst/>
              <a:latin typeface="+mn-lt"/>
              <a:ea typeface="+mn-ea"/>
              <a:cs typeface="+mn-cs"/>
            </a:rPr>
            <a:t>、歳出</a:t>
          </a:r>
          <a:r>
            <a:rPr kumimoji="1" lang="ja-JP" altLang="en-US" sz="1050">
              <a:solidFill>
                <a:schemeClr val="dk1"/>
              </a:solidFill>
              <a:effectLst/>
              <a:latin typeface="+mn-lt"/>
              <a:ea typeface="+mn-ea"/>
              <a:cs typeface="+mn-cs"/>
            </a:rPr>
            <a:t>は補助費等の減（前年度比▲１６．５億円）があったものの、扶助費の増（前年度比２６．４億円）などにより前年度比１５．７億円増となり、</a:t>
          </a:r>
          <a:r>
            <a:rPr kumimoji="1" lang="ja-JP" altLang="ja-JP" sz="1050">
              <a:solidFill>
                <a:schemeClr val="dk1"/>
              </a:solidFill>
              <a:effectLst/>
              <a:latin typeface="+mn-lt"/>
              <a:ea typeface="+mn-ea"/>
              <a:cs typeface="+mn-cs"/>
            </a:rPr>
            <a:t>実質収支額は</a:t>
          </a:r>
          <a:r>
            <a:rPr kumimoji="1" lang="ja-JP" altLang="en-US" sz="1050">
              <a:solidFill>
                <a:schemeClr val="dk1"/>
              </a:solidFill>
              <a:effectLst/>
              <a:latin typeface="+mn-lt"/>
              <a:ea typeface="+mn-ea"/>
              <a:cs typeface="+mn-cs"/>
            </a:rPr>
            <a:t>１．３２</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した。</a:t>
          </a:r>
          <a:endParaRPr lang="ja-JP" altLang="ja-JP" sz="1200">
            <a:effectLst/>
          </a:endParaRPr>
        </a:p>
        <a:p>
          <a:r>
            <a:rPr kumimoji="1" lang="ja-JP" altLang="ja-JP" sz="1050">
              <a:solidFill>
                <a:schemeClr val="dk1"/>
              </a:solidFill>
              <a:effectLst/>
              <a:latin typeface="+mn-lt"/>
              <a:ea typeface="+mn-ea"/>
              <a:cs typeface="+mn-cs"/>
            </a:rPr>
            <a:t>　地方交付税の増などにより財政調整基金の取り崩しは行わず基金残高は増加し、財政調整基金残高の標準財政規模比は</a:t>
          </a:r>
          <a:r>
            <a:rPr kumimoji="1" lang="ja-JP" altLang="en-US" sz="1050">
              <a:solidFill>
                <a:schemeClr val="dk1"/>
              </a:solidFill>
              <a:effectLst/>
              <a:latin typeface="+mn-lt"/>
              <a:ea typeface="+mn-ea"/>
              <a:cs typeface="+mn-cs"/>
            </a:rPr>
            <a:t>０．２５</a:t>
          </a:r>
          <a:r>
            <a:rPr kumimoji="1" lang="ja-JP" altLang="ja-JP" sz="1050">
              <a:solidFill>
                <a:schemeClr val="dk1"/>
              </a:solidFill>
              <a:effectLst/>
              <a:latin typeface="+mn-lt"/>
              <a:ea typeface="+mn-ea"/>
              <a:cs typeface="+mn-cs"/>
            </a:rPr>
            <a:t>ポイント増加している。今後も事業の選択や見直し、有利な財源の活用等に取り組みながら</a:t>
          </a:r>
          <a:r>
            <a:rPr kumimoji="1" lang="ja-JP" altLang="en-US" sz="1050">
              <a:solidFill>
                <a:schemeClr val="dk1"/>
              </a:solidFill>
              <a:effectLst/>
              <a:latin typeface="+mn-lt"/>
              <a:ea typeface="+mn-ea"/>
              <a:cs typeface="+mn-cs"/>
            </a:rPr>
            <a:t>一定額の確保に</a:t>
          </a:r>
          <a:r>
            <a:rPr kumimoji="1" lang="ja-JP" altLang="ja-JP" sz="1050">
              <a:solidFill>
                <a:schemeClr val="dk1"/>
              </a:solidFill>
              <a:effectLst/>
              <a:latin typeface="+mn-lt"/>
              <a:ea typeface="+mn-ea"/>
              <a:cs typeface="+mn-cs"/>
            </a:rPr>
            <a:t>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年度の津市の一般会計、特別会計、企業会計で赤字になった会計はなく、近年の状況から市全体として安定して黒字を計上している。</a:t>
          </a:r>
          <a:endParaRPr lang="ja-JP" altLang="ja-JP" sz="1400">
            <a:effectLst/>
          </a:endParaRPr>
        </a:p>
        <a:p>
          <a:r>
            <a:rPr kumimoji="1" lang="ja-JP" altLang="ja-JP" sz="1100">
              <a:solidFill>
                <a:schemeClr val="dk1"/>
              </a:solidFill>
              <a:effectLst/>
              <a:latin typeface="+mn-lt"/>
              <a:ea typeface="+mn-ea"/>
              <a:cs typeface="+mn-cs"/>
            </a:rPr>
            <a:t>　モーターボート競走事業会計については、</a:t>
          </a:r>
          <a:r>
            <a:rPr kumimoji="1" lang="ja-JP" altLang="en-US" sz="1100">
              <a:solidFill>
                <a:schemeClr val="dk1"/>
              </a:solidFill>
              <a:effectLst/>
              <a:latin typeface="+mn-lt"/>
              <a:ea typeface="+mn-ea"/>
              <a:cs typeface="+mn-cs"/>
            </a:rPr>
            <a:t>年間舟券発売金は最高売上を更新し、黒字額も高い水準を維持している。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市町村合併後に、一体的なまちづくりの推進を目的に取り組んできた大型プロジェクトの実施や産業・スポーツセンター</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テニスコート整備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文化ホール整備</a:t>
          </a:r>
          <a:r>
            <a:rPr kumimoji="1" lang="ja-JP" altLang="ja-JP" sz="1100">
              <a:solidFill>
                <a:schemeClr val="dk1"/>
              </a:solidFill>
              <a:effectLst/>
              <a:latin typeface="+mn-lt"/>
              <a:ea typeface="+mn-ea"/>
              <a:cs typeface="+mn-cs"/>
            </a:rPr>
            <a:t>などの大規模事業により合併特例事業債をはじめとする元利償還金は増となった。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元利償還金は令和５年度がピークと見込んでいる。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職員の若年化などによる退職手当負担見込額の減少、合併特例債等の地方債の元金償還により、地方債現在高が減少したこと及び基金残高の増などにより、将来負担額が減少し、将来負担比率の分子は減少している。</a:t>
          </a:r>
          <a:endParaRPr lang="ja-JP" altLang="ja-JP" sz="1400">
            <a:effectLst/>
          </a:endParaRPr>
        </a:p>
        <a:p>
          <a:r>
            <a:rPr kumimoji="1" lang="ja-JP" altLang="ja-JP" sz="1100">
              <a:solidFill>
                <a:schemeClr val="dk1"/>
              </a:solidFill>
              <a:effectLst/>
              <a:latin typeface="+mn-lt"/>
              <a:ea typeface="+mn-ea"/>
              <a:cs typeface="+mn-cs"/>
            </a:rPr>
            <a:t>　今後は学校施設改修、道路整備等で借入を予定するが、合併特例債を財源として活用することなどにより将来負担比率への影響はある程度抑制できるものと考えられるが、財政調整基金などの充当可能基金の減少も見込まれるため、将来負担比率が上昇することが予想さ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三重県津市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財政調整基金については、予算編成時の財源調整のため一定額の確保に努める。また、特定目的基金については、それぞれの目的に応じて計画的な活用を行う。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まちづくり振興基金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住民の一体感の醸成及び地域振興に必要な財源を確保することにより、まちづくり振興事業を推進する。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美杉地域振興事業基金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美杉地域における地域振興に係る事業の実施に必要な財源を確保する。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ふるさと津かがやき基金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ふるさと津市の未来に向けての発展を支援しようとする者からの寄付金を積み立て、本市のまちづくり事業の推進に寄与する。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こども基金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こども・子育て政策を継続的に推進していくため、ボートレース事業で得られた収益金の一部を積み立てたこども基金の設置による皆増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学校施設整備基金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国の補助事業では対応できない学校施設整備を推進するため、ボートレース事業で得られた収益金の一部を積み立てた学校施設整備基金の設置による皆増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まちづくり振興基金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子ども医療費助成（市単分）、新市まちづくり計画に挙げている合併後のまちづくりに関する事業により３．８億円を取り崩したことによる減少。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ふるさと津かがやき基金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令和５年度中に頂いた寄附金等を２．５億円積み立て、令和４年度以前に頂いた寄附をこどもたちが未来に向かってかがやくまちづくりなどの事業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により２．０億円取り崩したことによる増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こども基金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こども・子育て政策を継続して推進していくため、一定額の確保が必要であり、定期的に積立を行う予定である。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決算剰余金による新規積立金の増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市税収入等の大幅な伸びが見込めない中、市政運営を支える財源として計画的に取り崩していくことから減少予定ではあるが、予算編成時の財源調整のため一定額の確保に努める。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地方債の償還に伴い、６．２億円を取崩したことによる減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計画的に積立てを行ってきたが、平成３０年度から大型事業に係る地方債の元金の償還が始まったことにより元利償還金の額が大きく増加していることから、今後も取り崩しを行いながら償還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 />
</file>

<file path=xl/worksheets/_rels/sheet2.xml.rels>&#65279;<?xml version="1.0" encoding="utf-8" standalone="yes"?><Relationships xmlns="http://schemas.openxmlformats.org/package/2006/relationships"><Relationship Id="rId2" Target="../drawings/drawing1.xml" Type="http://schemas.openxmlformats.org/officeDocument/2006/relationships/drawing" /></Relationships>
</file>

<file path=xl/worksheets/_rels/sheet3.xml.rels>&#65279;<?xml version="1.0" encoding="utf-8" standalone="yes"?><Relationships xmlns="http://schemas.openxmlformats.org/package/2006/relationships" />
</file>

<file path=xl/worksheets/_rels/sheet4.xml.rels>&#65279;<?xml version="1.0" encoding="utf-8" standalone="yes"?><Relationships xmlns="http://schemas.openxmlformats.org/package/2006/relationships"><Relationship Id="rId2" Target="../drawings/drawing2.xml" Type="http://schemas.openxmlformats.org/officeDocument/2006/relationships/drawing" /></Relationships>
</file>

<file path=xl/worksheets/_rels/sheet5.xml.rels>&#65279;<?xml version="1.0" encoding="utf-8" standalone="yes"?><Relationships xmlns="http://schemas.openxmlformats.org/package/2006/relationships"><Relationship Id="rId2" Target="../drawings/drawing3.xml" Type="http://schemas.openxmlformats.org/officeDocument/2006/relationships/drawing" /></Relationships>
</file>

<file path=xl/worksheets/_rels/sheet6.xml.rels>&#65279;<?xml version="1.0" encoding="utf-8" standalone="yes"?><Relationships xmlns="http://schemas.openxmlformats.org/package/2006/relationships"><Relationship Id="rId2" Target="../drawings/drawing4.xml" Type="http://schemas.openxmlformats.org/officeDocument/2006/relationships/drawing" /></Relationships>
</file>

<file path=xl/worksheets/_rels/sheet7.xml.rels>&#65279;<?xml version="1.0" encoding="utf-8" standalone="yes"?><Relationships xmlns="http://schemas.openxmlformats.org/package/2006/relationships"><Relationship Id="rId2" Target="../drawings/drawing6.xml" Type="http://schemas.openxmlformats.org/officeDocument/2006/relationships/drawing" /></Relationships>
</file>

<file path=xl/worksheets/_rels/sheet8.xml.rels>&#65279;<?xml version="1.0" encoding="utf-8" standalone="yes"?><Relationships xmlns="http://schemas.openxmlformats.org/package/2006/relationships"><Relationship Id="rId2" Target="../drawings/drawing7.xml" Type="http://schemas.openxmlformats.org/officeDocument/2006/relationships/drawing" /></Relationships>
</file>

<file path=xl/worksheets/_rels/sheet9.xml.rels>&#65279;<?xml version="1.0" encoding="utf-8" standalone="yes"?><Relationships xmlns="http://schemas.openxmlformats.org/package/2006/relationships"><Relationship Id="rId2" Target="../drawings/drawing8.xml" Type="http://schemas.openxmlformats.org/officeDocument/2006/relationships/drawing" /></Relationships>
</file>

<file path=xl/worksheets/_rels/sheet10.xml.rels>&#65279;<?xml version="1.0" encoding="utf-8" standalone="yes"?><Relationships xmlns="http://schemas.openxmlformats.org/package/2006/relationships"><Relationship Id="rId2" Target="../drawings/drawing9.xml" Type="http://schemas.openxmlformats.org/officeDocument/2006/relationships/drawing" /></Relationships>
</file>

<file path=xl/worksheets/_rels/sheet11.xml.rels>&#65279;<?xml version="1.0" encoding="utf-8" standalone="yes"?><Relationships xmlns="http://schemas.openxmlformats.org/package/2006/relationships"><Relationship Id="rId2" Target="../drawings/drawing10.xml" Type="http://schemas.openxmlformats.org/officeDocument/2006/relationships/drawing" /></Relationships>
</file>

<file path=xl/worksheets/_rels/sheet12.xml.rels>&#65279;<?xml version="1.0" encoding="utf-8" standalone="yes"?><Relationships xmlns="http://schemas.openxmlformats.org/package/2006/relationships"><Relationship Id="rId2" Target="../drawings/drawing11.xml" Type="http://schemas.openxmlformats.org/officeDocument/2006/relationships/drawing" /></Relationships>
</file>

<file path=xl/worksheets/_rels/sheet13.xml.rels>&#65279;<?xml version="1.0" encoding="utf-8" standalone="yes"?><Relationships xmlns="http://schemas.openxmlformats.org/package/2006/relationships"><Relationship Id="rId2" Target="../drawings/drawing12.xml" Type="http://schemas.openxmlformats.org/officeDocument/2006/relationships/drawing" /></Relationships>
</file>

<file path=xl/worksheets/_rels/sheet14.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120551025</v>
      </c>
      <c r="BO4" s="371"/>
      <c r="BP4" s="371"/>
      <c r="BQ4" s="371"/>
      <c r="BR4" s="371"/>
      <c r="BS4" s="371"/>
      <c r="BT4" s="371"/>
      <c r="BU4" s="372"/>
      <c r="BV4" s="370">
        <v>117913132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2.4</v>
      </c>
      <c r="CU4" s="377"/>
      <c r="CV4" s="377"/>
      <c r="CW4" s="377"/>
      <c r="CX4" s="377"/>
      <c r="CY4" s="377"/>
      <c r="CZ4" s="377"/>
      <c r="DA4" s="378"/>
      <c r="DB4" s="376">
        <v>1.1000000000000001</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118438703</v>
      </c>
      <c r="BO5" s="408"/>
      <c r="BP5" s="408"/>
      <c r="BQ5" s="408"/>
      <c r="BR5" s="408"/>
      <c r="BS5" s="408"/>
      <c r="BT5" s="408"/>
      <c r="BU5" s="409"/>
      <c r="BV5" s="407">
        <v>116866178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98.6</v>
      </c>
      <c r="CU5" s="405"/>
      <c r="CV5" s="405"/>
      <c r="CW5" s="405"/>
      <c r="CX5" s="405"/>
      <c r="CY5" s="405"/>
      <c r="CZ5" s="405"/>
      <c r="DA5" s="406"/>
      <c r="DB5" s="404">
        <v>97.5</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2112322</v>
      </c>
      <c r="BO6" s="408"/>
      <c r="BP6" s="408"/>
      <c r="BQ6" s="408"/>
      <c r="BR6" s="408"/>
      <c r="BS6" s="408"/>
      <c r="BT6" s="408"/>
      <c r="BU6" s="409"/>
      <c r="BV6" s="407">
        <v>1046954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99.5</v>
      </c>
      <c r="CU6" s="445"/>
      <c r="CV6" s="445"/>
      <c r="CW6" s="445"/>
      <c r="CX6" s="445"/>
      <c r="CY6" s="445"/>
      <c r="CZ6" s="445"/>
      <c r="DA6" s="446"/>
      <c r="DB6" s="444">
        <v>99.6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372559</v>
      </c>
      <c r="BO7" s="408"/>
      <c r="BP7" s="408"/>
      <c r="BQ7" s="408"/>
      <c r="BR7" s="408"/>
      <c r="BS7" s="408"/>
      <c r="BT7" s="408"/>
      <c r="BU7" s="409"/>
      <c r="BV7" s="407">
        <v>255481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71085451</v>
      </c>
      <c r="CU7" s="408"/>
      <c r="CV7" s="408"/>
      <c r="CW7" s="408"/>
      <c r="CX7" s="408"/>
      <c r="CY7" s="408"/>
      <c r="CZ7" s="408"/>
      <c r="DA7" s="409"/>
      <c r="DB7" s="407">
        <v>69752728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1739763</v>
      </c>
      <c r="BO8" s="408"/>
      <c r="BP8" s="408"/>
      <c r="BQ8" s="408"/>
      <c r="BR8" s="408"/>
      <c r="BS8" s="408"/>
      <c r="BT8" s="408"/>
      <c r="BU8" s="409"/>
      <c r="BV8" s="407">
        <v>791473</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0.67</v>
      </c>
      <c r="CU8" s="448"/>
      <c r="CV8" s="448"/>
      <c r="CW8" s="448"/>
      <c r="CX8" s="448"/>
      <c r="CY8" s="448"/>
      <c r="CZ8" s="448"/>
      <c r="DA8" s="449"/>
      <c r="DB8" s="447">
        <v>0.68</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274537</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104</v>
      </c>
      <c r="AV9" s="440"/>
      <c r="AW9" s="440"/>
      <c r="AX9" s="440"/>
      <c r="AY9" s="441" t="s">
        <v>111</v>
      </c>
      <c r="AZ9" s="442"/>
      <c r="BA9" s="442"/>
      <c r="BB9" s="442"/>
      <c r="BC9" s="442"/>
      <c r="BD9" s="442"/>
      <c r="BE9" s="442"/>
      <c r="BF9" s="442"/>
      <c r="BG9" s="442"/>
      <c r="BH9" s="442"/>
      <c r="BI9" s="442"/>
      <c r="BJ9" s="442"/>
      <c r="BK9" s="442"/>
      <c r="BL9" s="442"/>
      <c r="BM9" s="443"/>
      <c r="BN9" s="407">
        <v>948290</v>
      </c>
      <c r="BO9" s="408"/>
      <c r="BP9" s="408"/>
      <c r="BQ9" s="408"/>
      <c r="BR9" s="408"/>
      <c r="BS9" s="408"/>
      <c r="BT9" s="408"/>
      <c r="BU9" s="409"/>
      <c r="BV9" s="407">
        <v>-2031199</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14.2</v>
      </c>
      <c r="CU9" s="405"/>
      <c r="CV9" s="405"/>
      <c r="CW9" s="405"/>
      <c r="CX9" s="405"/>
      <c r="CY9" s="405"/>
      <c r="CZ9" s="405"/>
      <c r="DA9" s="406"/>
      <c r="DB9" s="404">
        <v>14.4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279886</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395930</v>
      </c>
      <c r="BO10" s="408"/>
      <c r="BP10" s="408"/>
      <c r="BQ10" s="408"/>
      <c r="BR10" s="408"/>
      <c r="BS10" s="408"/>
      <c r="BT10" s="408"/>
      <c r="BU10" s="409"/>
      <c r="BV10" s="407">
        <v>1440397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271000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260661</v>
      </c>
      <c r="S13" s="492"/>
      <c r="T13" s="492"/>
      <c r="U13" s="492"/>
      <c r="V13" s="493"/>
      <c r="W13" s="423" t="s">
        <v>131</v>
      </c>
      <c r="X13" s="424"/>
      <c r="Y13" s="424"/>
      <c r="Z13" s="424"/>
      <c r="AA13" s="424"/>
      <c r="AB13" s="414"/>
      <c r="AC13" s="458">
        <v>3186</v>
      </c>
      <c r="AD13" s="459"/>
      <c r="AE13" s="459"/>
      <c r="AF13" s="459"/>
      <c r="AG13" s="501"/>
      <c r="AH13" s="458">
        <v>3585</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1344220</v>
      </c>
      <c r="BO13" s="408"/>
      <c r="BP13" s="408"/>
      <c r="BQ13" s="408"/>
      <c r="BR13" s="408"/>
      <c r="BS13" s="408"/>
      <c r="BT13" s="408"/>
      <c r="BU13" s="409"/>
      <c r="BV13" s="407">
        <v>-590802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5.2</v>
      </c>
      <c r="CU13" s="405"/>
      <c r="CV13" s="405"/>
      <c r="CW13" s="405"/>
      <c r="CX13" s="405"/>
      <c r="CY13" s="405"/>
      <c r="CZ13" s="405"/>
      <c r="DA13" s="406"/>
      <c r="DB13" s="404">
        <v>4.9000000000000004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272645</v>
      </c>
      <c r="S14" s="492"/>
      <c r="T14" s="492"/>
      <c r="U14" s="492"/>
      <c r="V14" s="493"/>
      <c r="W14" s="397"/>
      <c r="X14" s="398"/>
      <c r="Y14" s="398"/>
      <c r="Z14" s="398"/>
      <c r="AA14" s="398"/>
      <c r="AB14" s="387"/>
      <c r="AC14" s="494">
        <v>2.6</v>
      </c>
      <c r="AD14" s="495"/>
      <c r="AE14" s="495"/>
      <c r="AF14" s="495"/>
      <c r="AG14" s="496"/>
      <c r="AH14" s="494">
        <v>2.8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22.6</v>
      </c>
      <c r="CU14" s="506"/>
      <c r="CV14" s="506"/>
      <c r="CW14" s="506"/>
      <c r="CX14" s="506"/>
      <c r="CY14" s="506"/>
      <c r="CZ14" s="506"/>
      <c r="DA14" s="507"/>
      <c r="DB14" s="505">
        <v>32.1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263201</v>
      </c>
      <c r="S15" s="492"/>
      <c r="T15" s="492"/>
      <c r="U15" s="492"/>
      <c r="V15" s="493"/>
      <c r="W15" s="423" t="s">
        <v>137</v>
      </c>
      <c r="X15" s="424"/>
      <c r="Y15" s="424"/>
      <c r="Z15" s="424"/>
      <c r="AA15" s="424"/>
      <c r="AB15" s="414"/>
      <c r="AC15" s="458">
        <v>31913</v>
      </c>
      <c r="AD15" s="459"/>
      <c r="AE15" s="459"/>
      <c r="AF15" s="459"/>
      <c r="AG15" s="501"/>
      <c r="AH15" s="458">
        <v>33654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39278828</v>
      </c>
      <c r="BO15" s="371"/>
      <c r="BP15" s="371"/>
      <c r="BQ15" s="371"/>
      <c r="BR15" s="371"/>
      <c r="BS15" s="371"/>
      <c r="BT15" s="371"/>
      <c r="BU15" s="372"/>
      <c r="BV15" s="370">
        <v>38471406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25.6</v>
      </c>
      <c r="AD16" s="495"/>
      <c r="AE16" s="495"/>
      <c r="AF16" s="495"/>
      <c r="AG16" s="496"/>
      <c r="AH16" s="494">
        <v>26.6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59698440</v>
      </c>
      <c r="BO16" s="408"/>
      <c r="BP16" s="408"/>
      <c r="BQ16" s="408"/>
      <c r="BR16" s="408"/>
      <c r="BS16" s="408"/>
      <c r="BT16" s="408"/>
      <c r="BU16" s="409"/>
      <c r="BV16" s="407">
        <v>57745222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89365</v>
      </c>
      <c r="AD17" s="459"/>
      <c r="AE17" s="459"/>
      <c r="AF17" s="459"/>
      <c r="AG17" s="501"/>
      <c r="AH17" s="458">
        <v>89292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49977437</v>
      </c>
      <c r="BO17" s="408"/>
      <c r="BP17" s="408"/>
      <c r="BQ17" s="408"/>
      <c r="BR17" s="408"/>
      <c r="BS17" s="408"/>
      <c r="BT17" s="408"/>
      <c r="BU17" s="409"/>
      <c r="BV17" s="407">
        <v>48960210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711.18</v>
      </c>
      <c r="M18" s="531"/>
      <c r="N18" s="531"/>
      <c r="O18" s="531"/>
      <c r="P18" s="531"/>
      <c r="Q18" s="531"/>
      <c r="R18" s="532"/>
      <c r="S18" s="532"/>
      <c r="T18" s="532"/>
      <c r="U18" s="532"/>
      <c r="V18" s="533"/>
      <c r="W18" s="425"/>
      <c r="X18" s="426"/>
      <c r="Y18" s="426"/>
      <c r="Z18" s="426"/>
      <c r="AA18" s="426"/>
      <c r="AB18" s="417"/>
      <c r="AC18" s="534">
        <v>71.8</v>
      </c>
      <c r="AD18" s="535"/>
      <c r="AE18" s="535"/>
      <c r="AF18" s="535"/>
      <c r="AG18" s="536"/>
      <c r="AH18" s="534">
        <v>70.599999999999994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70913507</v>
      </c>
      <c r="BO18" s="408"/>
      <c r="BP18" s="408"/>
      <c r="BQ18" s="408"/>
      <c r="BR18" s="408"/>
      <c r="BS18" s="408"/>
      <c r="BT18" s="408"/>
      <c r="BU18" s="409"/>
      <c r="BV18" s="407">
        <v>69342346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386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86521623</v>
      </c>
      <c r="BO19" s="408"/>
      <c r="BP19" s="408"/>
      <c r="BQ19" s="408"/>
      <c r="BR19" s="408"/>
      <c r="BS19" s="408"/>
      <c r="BT19" s="408"/>
      <c r="BU19" s="409"/>
      <c r="BV19" s="407">
        <v>81550389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117663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93817116</v>
      </c>
      <c r="BO22" s="371"/>
      <c r="BP22" s="371"/>
      <c r="BQ22" s="371"/>
      <c r="BR22" s="371"/>
      <c r="BS22" s="371"/>
      <c r="BT22" s="371"/>
      <c r="BU22" s="372"/>
      <c r="BV22" s="370">
        <v>102123892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61129652</v>
      </c>
      <c r="BO23" s="408"/>
      <c r="BP23" s="408"/>
      <c r="BQ23" s="408"/>
      <c r="BR23" s="408"/>
      <c r="BS23" s="408"/>
      <c r="BT23" s="408"/>
      <c r="BU23" s="409"/>
      <c r="BV23" s="407">
        <v>65335232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11300</v>
      </c>
      <c r="R24" s="459"/>
      <c r="S24" s="459"/>
      <c r="T24" s="459"/>
      <c r="U24" s="459"/>
      <c r="V24" s="501"/>
      <c r="W24" s="553"/>
      <c r="X24" s="554"/>
      <c r="Y24" s="555"/>
      <c r="Z24" s="457" t="s">
        <v>162</v>
      </c>
      <c r="AA24" s="437"/>
      <c r="AB24" s="437"/>
      <c r="AC24" s="437"/>
      <c r="AD24" s="437"/>
      <c r="AE24" s="437"/>
      <c r="AF24" s="437"/>
      <c r="AG24" s="438"/>
      <c r="AH24" s="458">
        <v>2209</v>
      </c>
      <c r="AI24" s="459"/>
      <c r="AJ24" s="459"/>
      <c r="AK24" s="459"/>
      <c r="AL24" s="501"/>
      <c r="AM24" s="458">
        <v>6845691</v>
      </c>
      <c r="AN24" s="459"/>
      <c r="AO24" s="459"/>
      <c r="AP24" s="459"/>
      <c r="AQ24" s="459"/>
      <c r="AR24" s="501"/>
      <c r="AS24" s="458">
        <v>3099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49198880</v>
      </c>
      <c r="BO24" s="408"/>
      <c r="BP24" s="408"/>
      <c r="BQ24" s="408"/>
      <c r="BR24" s="408"/>
      <c r="BS24" s="408"/>
      <c r="BT24" s="408"/>
      <c r="BU24" s="409"/>
      <c r="BV24" s="407">
        <v>53571067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8700</v>
      </c>
      <c r="R25" s="459"/>
      <c r="S25" s="459"/>
      <c r="T25" s="459"/>
      <c r="U25" s="459"/>
      <c r="V25" s="501"/>
      <c r="W25" s="553"/>
      <c r="X25" s="554"/>
      <c r="Y25" s="555"/>
      <c r="Z25" s="457" t="s">
        <v>165</v>
      </c>
      <c r="AA25" s="437"/>
      <c r="AB25" s="437"/>
      <c r="AC25" s="437"/>
      <c r="AD25" s="437"/>
      <c r="AE25" s="437"/>
      <c r="AF25" s="437"/>
      <c r="AG25" s="438"/>
      <c r="AH25" s="458">
        <v>352</v>
      </c>
      <c r="AI25" s="459"/>
      <c r="AJ25" s="459"/>
      <c r="AK25" s="459"/>
      <c r="AL25" s="501"/>
      <c r="AM25" s="458">
        <v>1098944</v>
      </c>
      <c r="AN25" s="459"/>
      <c r="AO25" s="459"/>
      <c r="AP25" s="459"/>
      <c r="AQ25" s="459"/>
      <c r="AR25" s="501"/>
      <c r="AS25" s="458">
        <v>3122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6137918</v>
      </c>
      <c r="BO25" s="371"/>
      <c r="BP25" s="371"/>
      <c r="BQ25" s="371"/>
      <c r="BR25" s="371"/>
      <c r="BS25" s="371"/>
      <c r="BT25" s="371"/>
      <c r="BU25" s="372"/>
      <c r="BV25" s="370">
        <v>6538151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7400</v>
      </c>
      <c r="R26" s="459"/>
      <c r="S26" s="459"/>
      <c r="T26" s="459"/>
      <c r="U26" s="459"/>
      <c r="V26" s="501"/>
      <c r="W26" s="553"/>
      <c r="X26" s="554"/>
      <c r="Y26" s="555"/>
      <c r="Z26" s="457" t="s">
        <v>168</v>
      </c>
      <c r="AA26" s="559"/>
      <c r="AB26" s="559"/>
      <c r="AC26" s="559"/>
      <c r="AD26" s="559"/>
      <c r="AE26" s="559"/>
      <c r="AF26" s="559"/>
      <c r="AG26" s="560"/>
      <c r="AH26" s="458">
        <v>267</v>
      </c>
      <c r="AI26" s="459"/>
      <c r="AJ26" s="459"/>
      <c r="AK26" s="459"/>
      <c r="AL26" s="501"/>
      <c r="AM26" s="458">
        <v>772698</v>
      </c>
      <c r="AN26" s="459"/>
      <c r="AO26" s="459"/>
      <c r="AP26" s="459"/>
      <c r="AQ26" s="459"/>
      <c r="AR26" s="501"/>
      <c r="AS26" s="458">
        <v>2894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4301582</v>
      </c>
      <c r="BO26" s="408"/>
      <c r="BP26" s="408"/>
      <c r="BQ26" s="408"/>
      <c r="BR26" s="408"/>
      <c r="BS26" s="408"/>
      <c r="BT26" s="408"/>
      <c r="BU26" s="409"/>
      <c r="BV26" s="407">
        <v>1466</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6700</v>
      </c>
      <c r="R27" s="459"/>
      <c r="S27" s="459"/>
      <c r="T27" s="459"/>
      <c r="U27" s="459"/>
      <c r="V27" s="501"/>
      <c r="W27" s="553"/>
      <c r="X27" s="554"/>
      <c r="Y27" s="555"/>
      <c r="Z27" s="457" t="s">
        <v>171</v>
      </c>
      <c r="AA27" s="437"/>
      <c r="AB27" s="437"/>
      <c r="AC27" s="437"/>
      <c r="AD27" s="437"/>
      <c r="AE27" s="437"/>
      <c r="AF27" s="437"/>
      <c r="AG27" s="438"/>
      <c r="AH27" s="458">
        <v>116</v>
      </c>
      <c r="AI27" s="459"/>
      <c r="AJ27" s="459"/>
      <c r="AK27" s="459"/>
      <c r="AL27" s="501"/>
      <c r="AM27" s="458">
        <v>442640</v>
      </c>
      <c r="AN27" s="459"/>
      <c r="AO27" s="459"/>
      <c r="AP27" s="459"/>
      <c r="AQ27" s="459"/>
      <c r="AR27" s="501"/>
      <c r="AS27" s="458">
        <v>3816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6100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11873107</v>
      </c>
      <c r="BO28" s="371"/>
      <c r="BP28" s="371"/>
      <c r="BQ28" s="371"/>
      <c r="BR28" s="371"/>
      <c r="BS28" s="371"/>
      <c r="BT28" s="371"/>
      <c r="BU28" s="372"/>
      <c r="BV28" s="370">
        <v>11477177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32</v>
      </c>
      <c r="M29" s="459"/>
      <c r="N29" s="459"/>
      <c r="O29" s="459"/>
      <c r="P29" s="501"/>
      <c r="Q29" s="458">
        <v>5500</v>
      </c>
      <c r="R29" s="459"/>
      <c r="S29" s="459"/>
      <c r="T29" s="459"/>
      <c r="U29" s="459"/>
      <c r="V29" s="501"/>
      <c r="W29" s="556"/>
      <c r="X29" s="557"/>
      <c r="Y29" s="558"/>
      <c r="Z29" s="457" t="s">
        <v>177</v>
      </c>
      <c r="AA29" s="437"/>
      <c r="AB29" s="437"/>
      <c r="AC29" s="437"/>
      <c r="AD29" s="437"/>
      <c r="AE29" s="437"/>
      <c r="AF29" s="437"/>
      <c r="AG29" s="438"/>
      <c r="AH29" s="458">
        <v>2325</v>
      </c>
      <c r="AI29" s="459"/>
      <c r="AJ29" s="459"/>
      <c r="AK29" s="459"/>
      <c r="AL29" s="501"/>
      <c r="AM29" s="458">
        <v>7288331</v>
      </c>
      <c r="AN29" s="459"/>
      <c r="AO29" s="459"/>
      <c r="AP29" s="459"/>
      <c r="AQ29" s="459"/>
      <c r="AR29" s="501"/>
      <c r="AS29" s="458">
        <v>3135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2299122</v>
      </c>
      <c r="BO29" s="408"/>
      <c r="BP29" s="408"/>
      <c r="BQ29" s="408"/>
      <c r="BR29" s="408"/>
      <c r="BS29" s="408"/>
      <c r="BT29" s="408"/>
      <c r="BU29" s="409"/>
      <c r="BV29" s="407">
        <v>2584638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3636358</v>
      </c>
      <c r="BO30" s="527"/>
      <c r="BP30" s="527"/>
      <c r="BQ30" s="527"/>
      <c r="BR30" s="527"/>
      <c r="BS30" s="527"/>
      <c r="BT30" s="527"/>
      <c r="BU30" s="528"/>
      <c r="BV30" s="526">
        <v>2977714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13</v>
      </c>
      <c r="BF34" s="597"/>
      <c r="BG34" s="598" t="str">
        <f>IF('各会計、関係団体の財政状況及び健全化判断比率'!B36="","",'各会計、関係団体の財政状況及び健全化判断比率'!B36)</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15</v>
      </c>
      <c r="BX34" s="597"/>
      <c r="BY34" s="598" t="str">
        <f>IF('各会計、関係団体の財政状況及び健全化判断比率'!B68="","",'各会計、関係団体の財政状況及び健全化判断比率'!B68)</f>
        <v>三重県市町総合事務組合（一般会計）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25</v>
      </c>
      <c r="CP34" s="597"/>
      <c r="CQ34" s="598" t="str">
        <f>IF('各会計、関係団体の財政状況及び健全化判断比率'!BS7="","",'各会計、関係団体の財政状況及び健全化判断比率'!BS7)</f>
        <v>津市社会教育振興会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土地区画整理事業特別会計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IF('各会計、関係団体の財政状況及び健全化判断比率'!B32="","",'各会計、関係団体の財政状況及び健全化判断比率'!B32)</f>
        <v>工業用水道事業会計</v>
      </c>
      <c r="AP35" s="598"/>
      <c r="AQ35" s="598"/>
      <c r="AR35" s="598"/>
      <c r="AS35" s="598"/>
      <c r="AT35" s="598"/>
      <c r="AU35" s="598"/>
      <c r="AV35" s="598"/>
      <c r="AW35" s="598"/>
      <c r="AX35" s="598"/>
      <c r="AY35" s="598"/>
      <c r="AZ35" s="598"/>
      <c r="BA35" s="598"/>
      <c r="BB35" s="598"/>
      <c r="BC35" s="598"/>
      <c r="BD35" s="181"/>
      <c r="BE35" s="597">
        <f t="shared" ref="BE35:BE43" si="1">IF(BG35="","",BE34+1)</f>
        <v>14</v>
      </c>
      <c r="BF35" s="597"/>
      <c r="BG35" s="598" t="str">
        <f>IF('各会計、関係団体の財政状況及び健全化判断比率'!B37="","",'各会計、関係団体の財政状況及び健全化判断比率'!B37)</f>
        <v>市営浄化槽事業特別会計</v>
      </c>
      <c r="BH35" s="598"/>
      <c r="BI35" s="598"/>
      <c r="BJ35" s="598"/>
      <c r="BK35" s="598"/>
      <c r="BL35" s="598"/>
      <c r="BM35" s="598"/>
      <c r="BN35" s="598"/>
      <c r="BO35" s="598"/>
      <c r="BP35" s="598"/>
      <c r="BQ35" s="598"/>
      <c r="BR35" s="598"/>
      <c r="BS35" s="598"/>
      <c r="BT35" s="598"/>
      <c r="BU35" s="598"/>
      <c r="BV35" s="181"/>
      <c r="BW35" s="597">
        <f t="shared" ref="BW35:BW43" si="2">IF(BY35="","",BW34+1)</f>
        <v>16</v>
      </c>
      <c r="BX35" s="597"/>
      <c r="BY35" s="598" t="str">
        <f>IF('各会計、関係団体の財政状況及び健全化判断比率'!B69="","",'各会計、関係団体の財政状況及び健全化判断比率'!B69)</f>
        <v>三重県市町総合事務組合（退職手当特別会計）</v>
      </c>
      <c r="BZ35" s="598"/>
      <c r="CA35" s="598"/>
      <c r="CB35" s="598"/>
      <c r="CC35" s="598"/>
      <c r="CD35" s="598"/>
      <c r="CE35" s="598"/>
      <c r="CF35" s="598"/>
      <c r="CG35" s="598"/>
      <c r="CH35" s="598"/>
      <c r="CI35" s="598"/>
      <c r="CJ35" s="598"/>
      <c r="CK35" s="598"/>
      <c r="CL35" s="598"/>
      <c r="CM35" s="598"/>
      <c r="CN35" s="181"/>
      <c r="CO35" s="597">
        <f t="shared" ref="CO35:CO43" si="3">IF(CQ35="","",CO34+1)</f>
        <v>26</v>
      </c>
      <c r="CP35" s="597"/>
      <c r="CQ35" s="598" t="str">
        <f>IF('各会計、関係団体の財政状況及び健全化判断比率'!BS8="","",'各会計、関係団体の財政状況及び健全化判断比率'!BS8)</f>
        <v>津駅前都市開発</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住宅新築資金等貸付事業特別会計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IF('各会計、関係団体の財政状況及び健全化判断比率'!B33="","",'各会計、関係団体の財政状況及び健全化判断比率'!B33)</f>
        <v>駐車場事業会計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17</v>
      </c>
      <c r="BX36" s="597"/>
      <c r="BY36" s="598" t="str">
        <f>IF('各会計、関係団体の財政状況及び健全化判断比率'!B70="","",'各会計、関係団体の財政状況及び健全化判断比率'!B70)</f>
        <v>三重県市町総合事務組合（デジタル地図特別会計）</v>
      </c>
      <c r="BZ36" s="598"/>
      <c r="CA36" s="598"/>
      <c r="CB36" s="598"/>
      <c r="CC36" s="598"/>
      <c r="CD36" s="598"/>
      <c r="CE36" s="598"/>
      <c r="CF36" s="598"/>
      <c r="CG36" s="598"/>
      <c r="CH36" s="598"/>
      <c r="CI36" s="598"/>
      <c r="CJ36" s="598"/>
      <c r="CK36" s="598"/>
      <c r="CL36" s="598"/>
      <c r="CM36" s="598"/>
      <c r="CN36" s="181"/>
      <c r="CO36" s="597">
        <f t="shared" si="3"/>
        <v>27</v>
      </c>
      <c r="CP36" s="597"/>
      <c r="CQ36" s="598" t="str">
        <f>IF('各会計、関係団体の財政状況及び健全化判断比率'!BS9="","",'各会計、関係団体の財政状況及び健全化判断比率'!BS9)</f>
        <v>伊勢湾ヘリポート</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f>IF(E37="","",C36+1)</f>
        <v>4</v>
      </c>
      <c r="D37" s="597"/>
      <c r="E37" s="598" t="str">
        <f>IF('各会計、関係団体の財政状況及び健全化判断比率'!B10="","",'各会計、関係団体の財政状況及び健全化判断比率'!B10)</f>
        <v>共同汚水処理施設事業特別会計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11</v>
      </c>
      <c r="AN37" s="597"/>
      <c r="AO37" s="598" t="str">
        <f>IF('各会計、関係団体の財政状況及び健全化判断比率'!B34="","",'各会計、関係団体の財政状況及び健全化判断比率'!B34)</f>
        <v>下水道事業会計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18</v>
      </c>
      <c r="BX37" s="597"/>
      <c r="BY37" s="598" t="str">
        <f>IF('各会計、関係団体の財政状況及び健全化判断比率'!B71="","",'各会計、関係団体の財政状況及び健全化判断比率'!B71)</f>
        <v>三重県市町総合事務組合（共同研修特別会計）</v>
      </c>
      <c r="BZ37" s="598"/>
      <c r="CA37" s="598"/>
      <c r="CB37" s="598"/>
      <c r="CC37" s="598"/>
      <c r="CD37" s="598"/>
      <c r="CE37" s="598"/>
      <c r="CF37" s="598"/>
      <c r="CG37" s="598"/>
      <c r="CH37" s="598"/>
      <c r="CI37" s="598"/>
      <c r="CJ37" s="598"/>
      <c r="CK37" s="598"/>
      <c r="CL37" s="598"/>
      <c r="CM37" s="598"/>
      <c r="CN37" s="181"/>
      <c r="CO37" s="597">
        <f t="shared" si="3"/>
        <v>28</v>
      </c>
      <c r="CP37" s="597"/>
      <c r="CQ37" s="598" t="str">
        <f>IF('各会計、関係団体の財政状況及び健全化判断比率'!BS10="","",'各会計、関係団体の財政状況及び健全化判断比率'!BS10)</f>
        <v>まちづくり津夢時風</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f t="shared" si="0"/>
        <v>12</v>
      </c>
      <c r="AN38" s="597"/>
      <c r="AO38" s="598" t="str">
        <f>IF('各会計、関係団体の財政状況及び健全化判断比率'!B35="","",'各会計、関係団体の財政状況及び健全化判断比率'!B35)</f>
        <v>モーターボート競走事業会計</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19</v>
      </c>
      <c r="BX38" s="597"/>
      <c r="BY38" s="598" t="str">
        <f>IF('各会計、関係団体の財政状況及び健全化判断比率'!B72="","",'各会計、関係団体の財政状況及び健全化判断比率'!B72)</f>
        <v>三重県市町総合事務組合（物品特別会計）</v>
      </c>
      <c r="BZ38" s="598"/>
      <c r="CA38" s="598"/>
      <c r="CB38" s="598"/>
      <c r="CC38" s="598"/>
      <c r="CD38" s="598"/>
      <c r="CE38" s="598"/>
      <c r="CF38" s="598"/>
      <c r="CG38" s="598"/>
      <c r="CH38" s="598"/>
      <c r="CI38" s="598"/>
      <c r="CJ38" s="598"/>
      <c r="CK38" s="598"/>
      <c r="CL38" s="598"/>
      <c r="CM38" s="598"/>
      <c r="CN38" s="181"/>
      <c r="CO38" s="597">
        <f t="shared" si="3"/>
        <v>29</v>
      </c>
      <c r="CP38" s="597"/>
      <c r="CQ38" s="598" t="str">
        <f>IF('各会計、関係団体の財政状況及び健全化判断比率'!BS11="","",'各会計、関係団体の財政状況及び健全化判断比率'!BS11)</f>
        <v>津センターパレス</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20</v>
      </c>
      <c r="BX39" s="597"/>
      <c r="BY39" s="598" t="str">
        <f>IF('各会計、関係団体の財政状況及び健全化判断比率'!B73="","",'各会計、関係団体の財政状況及び健全化判断比率'!B73)</f>
        <v>三重県市町総合事務組合（公平委員会特別会計）</v>
      </c>
      <c r="BZ39" s="598"/>
      <c r="CA39" s="598"/>
      <c r="CB39" s="598"/>
      <c r="CC39" s="598"/>
      <c r="CD39" s="598"/>
      <c r="CE39" s="598"/>
      <c r="CF39" s="598"/>
      <c r="CG39" s="598"/>
      <c r="CH39" s="598"/>
      <c r="CI39" s="598"/>
      <c r="CJ39" s="598"/>
      <c r="CK39" s="598"/>
      <c r="CL39" s="598"/>
      <c r="CM39" s="598"/>
      <c r="CN39" s="181"/>
      <c r="CO39" s="597">
        <f t="shared" si="3"/>
        <v>30</v>
      </c>
      <c r="CP39" s="597"/>
      <c r="CQ39" s="598" t="str">
        <f>IF('各会計、関係団体の財政状況及び健全化判断比率'!BS12="","",'各会計、関係団体の財政状況及び健全化判断比率'!BS12)</f>
        <v>津サイエンスプラザ</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21</v>
      </c>
      <c r="BX40" s="597"/>
      <c r="BY40" s="598" t="str">
        <f>IF('各会計、関係団体の財政状況及び健全化判断比率'!B74="","",'各会計、関係団体の財政状況及び健全化判断比率'!B74)</f>
        <v>三重県市町総合事務組合（消防救急無線特別会計）</v>
      </c>
      <c r="BZ40" s="598"/>
      <c r="CA40" s="598"/>
      <c r="CB40" s="598"/>
      <c r="CC40" s="598"/>
      <c r="CD40" s="598"/>
      <c r="CE40" s="598"/>
      <c r="CF40" s="598"/>
      <c r="CG40" s="598"/>
      <c r="CH40" s="598"/>
      <c r="CI40" s="598"/>
      <c r="CJ40" s="598"/>
      <c r="CK40" s="598"/>
      <c r="CL40" s="598"/>
      <c r="CM40" s="598"/>
      <c r="CN40" s="181"/>
      <c r="CO40" s="597">
        <f t="shared" si="3"/>
        <v>31</v>
      </c>
      <c r="CP40" s="597"/>
      <c r="CQ40" s="598" t="str">
        <f>IF('各会計、関係団体の財政状況及び健全化判断比率'!BS13="","",'各会計、関係団体の財政状況及び健全化判断比率'!BS13)</f>
        <v>津市土地開発公社</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22</v>
      </c>
      <c r="BX41" s="597"/>
      <c r="BY41" s="598" t="str">
        <f>IF('各会計、関係団体の財政状況及び健全化判断比率'!B75="","",'各会計、関係団体の財政状況及び健全化判断比率'!B75)</f>
        <v>三重地方税管理回収機構（一般会計）</v>
      </c>
      <c r="BZ41" s="598"/>
      <c r="CA41" s="598"/>
      <c r="CB41" s="598"/>
      <c r="CC41" s="598"/>
      <c r="CD41" s="598"/>
      <c r="CE41" s="598"/>
      <c r="CF41" s="598"/>
      <c r="CG41" s="598"/>
      <c r="CH41" s="598"/>
      <c r="CI41" s="598"/>
      <c r="CJ41" s="598"/>
      <c r="CK41" s="598"/>
      <c r="CL41" s="598"/>
      <c r="CM41" s="598"/>
      <c r="CN41" s="181"/>
      <c r="CO41" s="597">
        <f t="shared" si="3"/>
        <v>32</v>
      </c>
      <c r="CP41" s="597"/>
      <c r="CQ41" s="598" t="str">
        <f>IF('各会計、関係団体の財政状況及び健全化判断比率'!BS14="","",'各会計、関係団体の財政状況及び健全化判断比率'!BS14)</f>
        <v>青山高原保健休養地管理</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23</v>
      </c>
      <c r="BX42" s="597"/>
      <c r="BY42" s="598" t="str">
        <f>IF('各会計、関係団体の財政状況及び健全化判断比率'!B76="","",'各会計、関係団体の財政状況及び健全化判断比率'!B76)</f>
        <v>三重地方税管理回収機構（滞納整理拡充事業特別会計）</v>
      </c>
      <c r="BZ42" s="598"/>
      <c r="CA42" s="598"/>
      <c r="CB42" s="598"/>
      <c r="CC42" s="598"/>
      <c r="CD42" s="598"/>
      <c r="CE42" s="598"/>
      <c r="CF42" s="598"/>
      <c r="CG42" s="598"/>
      <c r="CH42" s="598"/>
      <c r="CI42" s="598"/>
      <c r="CJ42" s="598"/>
      <c r="CK42" s="598"/>
      <c r="CL42" s="598"/>
      <c r="CM42" s="598"/>
      <c r="CN42" s="181"/>
      <c r="CO42" s="597">
        <f t="shared" si="3"/>
        <v>33</v>
      </c>
      <c r="CP42" s="597"/>
      <c r="CQ42" s="598" t="str">
        <f>IF('各会計、関係団体の財政状況及び健全化判断比率'!BS15="","",'各会計、関係団体の財政状況及び健全化判断比率'!BS15)</f>
        <v>美杉開発観光</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24</v>
      </c>
      <c r="BX43" s="597"/>
      <c r="BY43" s="598" t="str">
        <f>IF('各会計、関係団体の財政状況及び健全化判断比率'!B77="","",'各会計、関係団体の財政状況及び健全化判断比率'!B77)</f>
        <v>三重県後期高齢者医療広域連合（一般会計）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ykGzIdZNN29jCFIbh77UKXUgihND8utKl/Ez5cas/fBtBZCVxfIMUwH/uhKkTBMbr0qWT9pLxCNfWZbrHJiYiw==" saltValue="SIKrPzIYbDYXcGFwIOcbG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42144536</v>
      </c>
      <c r="S5" s="613"/>
      <c r="T5" s="613"/>
      <c r="U5" s="613"/>
      <c r="V5" s="613"/>
      <c r="W5" s="613"/>
      <c r="X5" s="613"/>
      <c r="Y5" s="614"/>
      <c r="Z5" s="615">
        <v>35</v>
      </c>
      <c r="AA5" s="615"/>
      <c r="AB5" s="615"/>
      <c r="AC5" s="615"/>
      <c r="AD5" s="616">
        <v>39695839</v>
      </c>
      <c r="AE5" s="616"/>
      <c r="AF5" s="616"/>
      <c r="AG5" s="616"/>
      <c r="AH5" s="616"/>
      <c r="AI5" s="616"/>
      <c r="AJ5" s="616"/>
      <c r="AK5" s="616"/>
      <c r="AL5" s="617">
        <v>55.7</v>
      </c>
      <c r="AM5" s="618"/>
      <c r="AN5" s="618"/>
      <c r="AO5" s="619"/>
      <c r="AP5" s="609" t="s">
        <v>216</v>
      </c>
      <c r="AQ5" s="610"/>
      <c r="AR5" s="610"/>
      <c r="AS5" s="610"/>
      <c r="AT5" s="610"/>
      <c r="AU5" s="610"/>
      <c r="AV5" s="610"/>
      <c r="AW5" s="610"/>
      <c r="AX5" s="610"/>
      <c r="AY5" s="610"/>
      <c r="AZ5" s="610"/>
      <c r="BA5" s="610"/>
      <c r="BB5" s="610"/>
      <c r="BC5" s="610"/>
      <c r="BD5" s="610"/>
      <c r="BE5" s="610"/>
      <c r="BF5" s="611"/>
      <c r="BG5" s="623">
        <v>39843790</v>
      </c>
      <c r="BH5" s="624"/>
      <c r="BI5" s="624"/>
      <c r="BJ5" s="624"/>
      <c r="BK5" s="624"/>
      <c r="BL5" s="624"/>
      <c r="BM5" s="624"/>
      <c r="BN5" s="625"/>
      <c r="BO5" s="626">
        <v>94.5</v>
      </c>
      <c r="BP5" s="626"/>
      <c r="BQ5" s="626"/>
      <c r="BR5" s="626"/>
      <c r="BS5" s="627">
        <v>194318</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1115915</v>
      </c>
      <c r="S6" s="624"/>
      <c r="T6" s="624"/>
      <c r="U6" s="624"/>
      <c r="V6" s="624"/>
      <c r="W6" s="624"/>
      <c r="X6" s="624"/>
      <c r="Y6" s="625"/>
      <c r="Z6" s="626">
        <v>0.9</v>
      </c>
      <c r="AA6" s="626"/>
      <c r="AB6" s="626"/>
      <c r="AC6" s="626"/>
      <c r="AD6" s="627">
        <v>1115915</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39843790</v>
      </c>
      <c r="BH6" s="624"/>
      <c r="BI6" s="624"/>
      <c r="BJ6" s="624"/>
      <c r="BK6" s="624"/>
      <c r="BL6" s="624"/>
      <c r="BM6" s="624"/>
      <c r="BN6" s="625"/>
      <c r="BO6" s="626">
        <v>94.5</v>
      </c>
      <c r="BP6" s="626"/>
      <c r="BQ6" s="626"/>
      <c r="BR6" s="626"/>
      <c r="BS6" s="627">
        <v>194318</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557322</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557322</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16013</v>
      </c>
      <c r="S7" s="624"/>
      <c r="T7" s="624"/>
      <c r="U7" s="624"/>
      <c r="V7" s="624"/>
      <c r="W7" s="624"/>
      <c r="X7" s="624"/>
      <c r="Y7" s="625"/>
      <c r="Z7" s="626">
        <v>0</v>
      </c>
      <c r="AA7" s="626"/>
      <c r="AB7" s="626"/>
      <c r="AC7" s="626"/>
      <c r="AD7" s="627">
        <v>16013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18856595</v>
      </c>
      <c r="BH7" s="624"/>
      <c r="BI7" s="624"/>
      <c r="BJ7" s="624"/>
      <c r="BK7" s="624"/>
      <c r="BL7" s="624"/>
      <c r="BM7" s="624"/>
      <c r="BN7" s="625"/>
      <c r="BO7" s="626">
        <v>44.7</v>
      </c>
      <c r="BP7" s="626"/>
      <c r="BQ7" s="626"/>
      <c r="BR7" s="626"/>
      <c r="BS7" s="627">
        <v>194318</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12238199</v>
      </c>
      <c r="CS7" s="624"/>
      <c r="CT7" s="624"/>
      <c r="CU7" s="624"/>
      <c r="CV7" s="624"/>
      <c r="CW7" s="624"/>
      <c r="CX7" s="624"/>
      <c r="CY7" s="625"/>
      <c r="CZ7" s="626">
        <v>10.3</v>
      </c>
      <c r="DA7" s="626"/>
      <c r="DB7" s="626"/>
      <c r="DC7" s="626"/>
      <c r="DD7" s="632">
        <v>229862</v>
      </c>
      <c r="DE7" s="624"/>
      <c r="DF7" s="624"/>
      <c r="DG7" s="624"/>
      <c r="DH7" s="624"/>
      <c r="DI7" s="624"/>
      <c r="DJ7" s="624"/>
      <c r="DK7" s="624"/>
      <c r="DL7" s="624"/>
      <c r="DM7" s="624"/>
      <c r="DN7" s="624"/>
      <c r="DO7" s="624"/>
      <c r="DP7" s="625"/>
      <c r="DQ7" s="632">
        <v>10726213</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321313</v>
      </c>
      <c r="S8" s="624"/>
      <c r="T8" s="624"/>
      <c r="U8" s="624"/>
      <c r="V8" s="624"/>
      <c r="W8" s="624"/>
      <c r="X8" s="624"/>
      <c r="Y8" s="625"/>
      <c r="Z8" s="626">
        <v>0.3</v>
      </c>
      <c r="AA8" s="626"/>
      <c r="AB8" s="626"/>
      <c r="AC8" s="626"/>
      <c r="AD8" s="627">
        <v>321313</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496535</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49653990</v>
      </c>
      <c r="CS8" s="624"/>
      <c r="CT8" s="624"/>
      <c r="CU8" s="624"/>
      <c r="CV8" s="624"/>
      <c r="CW8" s="624"/>
      <c r="CX8" s="624"/>
      <c r="CY8" s="625"/>
      <c r="CZ8" s="626">
        <v>41.9</v>
      </c>
      <c r="DA8" s="626"/>
      <c r="DB8" s="626"/>
      <c r="DC8" s="626"/>
      <c r="DD8" s="632">
        <v>323888</v>
      </c>
      <c r="DE8" s="624"/>
      <c r="DF8" s="624"/>
      <c r="DG8" s="624"/>
      <c r="DH8" s="624"/>
      <c r="DI8" s="624"/>
      <c r="DJ8" s="624"/>
      <c r="DK8" s="624"/>
      <c r="DL8" s="624"/>
      <c r="DM8" s="624"/>
      <c r="DN8" s="624"/>
      <c r="DO8" s="624"/>
      <c r="DP8" s="625"/>
      <c r="DQ8" s="632">
        <v>26951931</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352527</v>
      </c>
      <c r="S9" s="624"/>
      <c r="T9" s="624"/>
      <c r="U9" s="624"/>
      <c r="V9" s="624"/>
      <c r="W9" s="624"/>
      <c r="X9" s="624"/>
      <c r="Y9" s="625"/>
      <c r="Z9" s="626">
        <v>0.3</v>
      </c>
      <c r="AA9" s="626"/>
      <c r="AB9" s="626"/>
      <c r="AC9" s="626"/>
      <c r="AD9" s="627">
        <v>352527</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15752933</v>
      </c>
      <c r="BH9" s="624"/>
      <c r="BI9" s="624"/>
      <c r="BJ9" s="624"/>
      <c r="BK9" s="624"/>
      <c r="BL9" s="624"/>
      <c r="BM9" s="624"/>
      <c r="BN9" s="625"/>
      <c r="BO9" s="626">
        <v>37.4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10941493</v>
      </c>
      <c r="CS9" s="624"/>
      <c r="CT9" s="624"/>
      <c r="CU9" s="624"/>
      <c r="CV9" s="624"/>
      <c r="CW9" s="624"/>
      <c r="CX9" s="624"/>
      <c r="CY9" s="625"/>
      <c r="CZ9" s="626">
        <v>9.1999999999999993</v>
      </c>
      <c r="DA9" s="626"/>
      <c r="DB9" s="626"/>
      <c r="DC9" s="626"/>
      <c r="DD9" s="632">
        <v>384052</v>
      </c>
      <c r="DE9" s="624"/>
      <c r="DF9" s="624"/>
      <c r="DG9" s="624"/>
      <c r="DH9" s="624"/>
      <c r="DI9" s="624"/>
      <c r="DJ9" s="624"/>
      <c r="DK9" s="624"/>
      <c r="DL9" s="624"/>
      <c r="DM9" s="624"/>
      <c r="DN9" s="624"/>
      <c r="DO9" s="624"/>
      <c r="DP9" s="625"/>
      <c r="DQ9" s="632">
        <v>8998986</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879135</v>
      </c>
      <c r="BH10" s="624"/>
      <c r="BI10" s="624"/>
      <c r="BJ10" s="624"/>
      <c r="BK10" s="624"/>
      <c r="BL10" s="624"/>
      <c r="BM10" s="624"/>
      <c r="BN10" s="625"/>
      <c r="BO10" s="626">
        <v>2.1</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51760</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23974</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7042028</v>
      </c>
      <c r="S11" s="624"/>
      <c r="T11" s="624"/>
      <c r="U11" s="624"/>
      <c r="V11" s="624"/>
      <c r="W11" s="624"/>
      <c r="X11" s="624"/>
      <c r="Y11" s="625"/>
      <c r="Z11" s="628">
        <v>5.8</v>
      </c>
      <c r="AA11" s="629"/>
      <c r="AB11" s="629"/>
      <c r="AC11" s="635"/>
      <c r="AD11" s="632">
        <v>7042028</v>
      </c>
      <c r="AE11" s="624"/>
      <c r="AF11" s="624"/>
      <c r="AG11" s="624"/>
      <c r="AH11" s="624"/>
      <c r="AI11" s="624"/>
      <c r="AJ11" s="624"/>
      <c r="AK11" s="625"/>
      <c r="AL11" s="628">
        <v>9.9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1727992</v>
      </c>
      <c r="BH11" s="624"/>
      <c r="BI11" s="624"/>
      <c r="BJ11" s="624"/>
      <c r="BK11" s="624"/>
      <c r="BL11" s="624"/>
      <c r="BM11" s="624"/>
      <c r="BN11" s="625"/>
      <c r="BO11" s="626">
        <v>4.0999999999999996</v>
      </c>
      <c r="BP11" s="626"/>
      <c r="BQ11" s="626"/>
      <c r="BR11" s="626"/>
      <c r="BS11" s="627">
        <v>194318</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2627137</v>
      </c>
      <c r="CS11" s="624"/>
      <c r="CT11" s="624"/>
      <c r="CU11" s="624"/>
      <c r="CV11" s="624"/>
      <c r="CW11" s="624"/>
      <c r="CX11" s="624"/>
      <c r="CY11" s="625"/>
      <c r="CZ11" s="626">
        <v>2.2000000000000002</v>
      </c>
      <c r="DA11" s="626"/>
      <c r="DB11" s="626"/>
      <c r="DC11" s="626"/>
      <c r="DD11" s="632">
        <v>865974</v>
      </c>
      <c r="DE11" s="624"/>
      <c r="DF11" s="624"/>
      <c r="DG11" s="624"/>
      <c r="DH11" s="624"/>
      <c r="DI11" s="624"/>
      <c r="DJ11" s="624"/>
      <c r="DK11" s="624"/>
      <c r="DL11" s="624"/>
      <c r="DM11" s="624"/>
      <c r="DN11" s="624"/>
      <c r="DO11" s="624"/>
      <c r="DP11" s="625"/>
      <c r="DQ11" s="632">
        <v>1609969</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284209</v>
      </c>
      <c r="S12" s="624"/>
      <c r="T12" s="624"/>
      <c r="U12" s="624"/>
      <c r="V12" s="624"/>
      <c r="W12" s="624"/>
      <c r="X12" s="624"/>
      <c r="Y12" s="625"/>
      <c r="Z12" s="626">
        <v>0.2</v>
      </c>
      <c r="AA12" s="626"/>
      <c r="AB12" s="626"/>
      <c r="AC12" s="626"/>
      <c r="AD12" s="627">
        <v>284209</v>
      </c>
      <c r="AE12" s="627"/>
      <c r="AF12" s="627"/>
      <c r="AG12" s="627"/>
      <c r="AH12" s="627"/>
      <c r="AI12" s="627"/>
      <c r="AJ12" s="627"/>
      <c r="AK12" s="627"/>
      <c r="AL12" s="628">
        <v>0.4</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18266450</v>
      </c>
      <c r="BH12" s="624"/>
      <c r="BI12" s="624"/>
      <c r="BJ12" s="624"/>
      <c r="BK12" s="624"/>
      <c r="BL12" s="624"/>
      <c r="BM12" s="624"/>
      <c r="BN12" s="625"/>
      <c r="BO12" s="626">
        <v>43.3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1825379</v>
      </c>
      <c r="CS12" s="624"/>
      <c r="CT12" s="624"/>
      <c r="CU12" s="624"/>
      <c r="CV12" s="624"/>
      <c r="CW12" s="624"/>
      <c r="CX12" s="624"/>
      <c r="CY12" s="625"/>
      <c r="CZ12" s="626">
        <v>1.5</v>
      </c>
      <c r="DA12" s="626"/>
      <c r="DB12" s="626"/>
      <c r="DC12" s="626"/>
      <c r="DD12" s="632">
        <v>17570</v>
      </c>
      <c r="DE12" s="624"/>
      <c r="DF12" s="624"/>
      <c r="DG12" s="624"/>
      <c r="DH12" s="624"/>
      <c r="DI12" s="624"/>
      <c r="DJ12" s="624"/>
      <c r="DK12" s="624"/>
      <c r="DL12" s="624"/>
      <c r="DM12" s="624"/>
      <c r="DN12" s="624"/>
      <c r="DO12" s="624"/>
      <c r="DP12" s="625"/>
      <c r="DQ12" s="632">
        <v>1659770</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18217824</v>
      </c>
      <c r="BH13" s="624"/>
      <c r="BI13" s="624"/>
      <c r="BJ13" s="624"/>
      <c r="BK13" s="624"/>
      <c r="BL13" s="624"/>
      <c r="BM13" s="624"/>
      <c r="BN13" s="625"/>
      <c r="BO13" s="626">
        <v>43.2</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13552233</v>
      </c>
      <c r="CS13" s="624"/>
      <c r="CT13" s="624"/>
      <c r="CU13" s="624"/>
      <c r="CV13" s="624"/>
      <c r="CW13" s="624"/>
      <c r="CX13" s="624"/>
      <c r="CY13" s="625"/>
      <c r="CZ13" s="626">
        <v>11.4</v>
      </c>
      <c r="DA13" s="626"/>
      <c r="DB13" s="626"/>
      <c r="DC13" s="626"/>
      <c r="DD13" s="632">
        <v>5431988</v>
      </c>
      <c r="DE13" s="624"/>
      <c r="DF13" s="624"/>
      <c r="DG13" s="624"/>
      <c r="DH13" s="624"/>
      <c r="DI13" s="624"/>
      <c r="DJ13" s="624"/>
      <c r="DK13" s="624"/>
      <c r="DL13" s="624"/>
      <c r="DM13" s="624"/>
      <c r="DN13" s="624"/>
      <c r="DO13" s="624"/>
      <c r="DP13" s="625"/>
      <c r="DQ13" s="632">
        <v>9274113</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9588</v>
      </c>
      <c r="S14" s="624"/>
      <c r="T14" s="624"/>
      <c r="U14" s="624"/>
      <c r="V14" s="624"/>
      <c r="W14" s="624"/>
      <c r="X14" s="624"/>
      <c r="Y14" s="625"/>
      <c r="Z14" s="626">
        <v>0</v>
      </c>
      <c r="AA14" s="626"/>
      <c r="AB14" s="626"/>
      <c r="AC14" s="626"/>
      <c r="AD14" s="627">
        <v>9588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943107</v>
      </c>
      <c r="BH14" s="624"/>
      <c r="BI14" s="624"/>
      <c r="BJ14" s="624"/>
      <c r="BK14" s="624"/>
      <c r="BL14" s="624"/>
      <c r="BM14" s="624"/>
      <c r="BN14" s="625"/>
      <c r="BO14" s="626">
        <v>2.2000000000000002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4389666</v>
      </c>
      <c r="CS14" s="624"/>
      <c r="CT14" s="624"/>
      <c r="CU14" s="624"/>
      <c r="CV14" s="624"/>
      <c r="CW14" s="624"/>
      <c r="CX14" s="624"/>
      <c r="CY14" s="625"/>
      <c r="CZ14" s="626">
        <v>3.7</v>
      </c>
      <c r="DA14" s="626"/>
      <c r="DB14" s="626"/>
      <c r="DC14" s="626"/>
      <c r="DD14" s="632">
        <v>684318</v>
      </c>
      <c r="DE14" s="624"/>
      <c r="DF14" s="624"/>
      <c r="DG14" s="624"/>
      <c r="DH14" s="624"/>
      <c r="DI14" s="624"/>
      <c r="DJ14" s="624"/>
      <c r="DK14" s="624"/>
      <c r="DL14" s="624"/>
      <c r="DM14" s="624"/>
      <c r="DN14" s="624"/>
      <c r="DO14" s="624"/>
      <c r="DP14" s="625"/>
      <c r="DQ14" s="632">
        <v>3728804</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1777638</v>
      </c>
      <c r="BH15" s="624"/>
      <c r="BI15" s="624"/>
      <c r="BJ15" s="624"/>
      <c r="BK15" s="624"/>
      <c r="BL15" s="624"/>
      <c r="BM15" s="624"/>
      <c r="BN15" s="625"/>
      <c r="BO15" s="626">
        <v>4.2</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10164860</v>
      </c>
      <c r="CS15" s="624"/>
      <c r="CT15" s="624"/>
      <c r="CU15" s="624"/>
      <c r="CV15" s="624"/>
      <c r="CW15" s="624"/>
      <c r="CX15" s="624"/>
      <c r="CY15" s="625"/>
      <c r="CZ15" s="626">
        <v>8.6</v>
      </c>
      <c r="DA15" s="626"/>
      <c r="DB15" s="626"/>
      <c r="DC15" s="626"/>
      <c r="DD15" s="632">
        <v>497071</v>
      </c>
      <c r="DE15" s="624"/>
      <c r="DF15" s="624"/>
      <c r="DG15" s="624"/>
      <c r="DH15" s="624"/>
      <c r="DI15" s="624"/>
      <c r="DJ15" s="624"/>
      <c r="DK15" s="624"/>
      <c r="DL15" s="624"/>
      <c r="DM15" s="624"/>
      <c r="DN15" s="624"/>
      <c r="DO15" s="624"/>
      <c r="DP15" s="625"/>
      <c r="DQ15" s="632">
        <v>8549384</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156308</v>
      </c>
      <c r="S16" s="624"/>
      <c r="T16" s="624"/>
      <c r="U16" s="624"/>
      <c r="V16" s="624"/>
      <c r="W16" s="624"/>
      <c r="X16" s="624"/>
      <c r="Y16" s="625"/>
      <c r="Z16" s="626">
        <v>0.1</v>
      </c>
      <c r="AA16" s="626"/>
      <c r="AB16" s="626"/>
      <c r="AC16" s="626"/>
      <c r="AD16" s="627">
        <v>156308</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54355</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2830</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827899</v>
      </c>
      <c r="S17" s="624"/>
      <c r="T17" s="624"/>
      <c r="U17" s="624"/>
      <c r="V17" s="624"/>
      <c r="W17" s="624"/>
      <c r="X17" s="624"/>
      <c r="Y17" s="625"/>
      <c r="Z17" s="626">
        <v>0.7</v>
      </c>
      <c r="AA17" s="626"/>
      <c r="AB17" s="626"/>
      <c r="AC17" s="626"/>
      <c r="AD17" s="627">
        <v>827899</v>
      </c>
      <c r="AE17" s="627"/>
      <c r="AF17" s="627"/>
      <c r="AG17" s="627"/>
      <c r="AH17" s="627"/>
      <c r="AI17" s="627"/>
      <c r="AJ17" s="627"/>
      <c r="AK17" s="627"/>
      <c r="AL17" s="628">
        <v>1.2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12382309</v>
      </c>
      <c r="CS17" s="624"/>
      <c r="CT17" s="624"/>
      <c r="CU17" s="624"/>
      <c r="CV17" s="624"/>
      <c r="CW17" s="624"/>
      <c r="CX17" s="624"/>
      <c r="CY17" s="625"/>
      <c r="CZ17" s="626">
        <v>10.5</v>
      </c>
      <c r="DA17" s="626"/>
      <c r="DB17" s="626"/>
      <c r="DC17" s="626"/>
      <c r="DD17" s="632" t="s">
        <v>122</v>
      </c>
      <c r="DE17" s="624"/>
      <c r="DF17" s="624"/>
      <c r="DG17" s="624"/>
      <c r="DH17" s="624"/>
      <c r="DI17" s="624"/>
      <c r="DJ17" s="624"/>
      <c r="DK17" s="624"/>
      <c r="DL17" s="624"/>
      <c r="DM17" s="624"/>
      <c r="DN17" s="624"/>
      <c r="DO17" s="624"/>
      <c r="DP17" s="625"/>
      <c r="DQ17" s="632">
        <v>12326005</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342632</v>
      </c>
      <c r="S18" s="624"/>
      <c r="T18" s="624"/>
      <c r="U18" s="624"/>
      <c r="V18" s="624"/>
      <c r="W18" s="624"/>
      <c r="X18" s="624"/>
      <c r="Y18" s="625"/>
      <c r="Z18" s="626">
        <v>0.3</v>
      </c>
      <c r="AA18" s="626"/>
      <c r="AB18" s="626"/>
      <c r="AC18" s="626"/>
      <c r="AD18" s="627">
        <v>342632</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278951</v>
      </c>
      <c r="S19" s="624"/>
      <c r="T19" s="624"/>
      <c r="U19" s="624"/>
      <c r="V19" s="624"/>
      <c r="W19" s="624"/>
      <c r="X19" s="624"/>
      <c r="Y19" s="625"/>
      <c r="Z19" s="626">
        <v>0.2</v>
      </c>
      <c r="AA19" s="626"/>
      <c r="AB19" s="626"/>
      <c r="AC19" s="626"/>
      <c r="AD19" s="627">
        <v>278951</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2300746</v>
      </c>
      <c r="BH19" s="624"/>
      <c r="BI19" s="624"/>
      <c r="BJ19" s="624"/>
      <c r="BK19" s="624"/>
      <c r="BL19" s="624"/>
      <c r="BM19" s="624"/>
      <c r="BN19" s="625"/>
      <c r="BO19" s="626">
        <v>5.5</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63681</v>
      </c>
      <c r="S20" s="624"/>
      <c r="T20" s="624"/>
      <c r="U20" s="624"/>
      <c r="V20" s="624"/>
      <c r="W20" s="624"/>
      <c r="X20" s="624"/>
      <c r="Y20" s="625"/>
      <c r="Z20" s="626">
        <v>0.1</v>
      </c>
      <c r="AA20" s="626"/>
      <c r="AB20" s="626"/>
      <c r="AC20" s="626"/>
      <c r="AD20" s="627">
        <v>63681</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2300746</v>
      </c>
      <c r="BH20" s="624"/>
      <c r="BI20" s="624"/>
      <c r="BJ20" s="624"/>
      <c r="BK20" s="624"/>
      <c r="BL20" s="624"/>
      <c r="BM20" s="624"/>
      <c r="BN20" s="625"/>
      <c r="BO20" s="626">
        <v>5.5</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118438703</v>
      </c>
      <c r="CS20" s="624"/>
      <c r="CT20" s="624"/>
      <c r="CU20" s="624"/>
      <c r="CV20" s="624"/>
      <c r="CW20" s="624"/>
      <c r="CX20" s="624"/>
      <c r="CY20" s="625"/>
      <c r="CZ20" s="626">
        <v>100</v>
      </c>
      <c r="DA20" s="626"/>
      <c r="DB20" s="626"/>
      <c r="DC20" s="626"/>
      <c r="DD20" s="632">
        <v>8434723</v>
      </c>
      <c r="DE20" s="624"/>
      <c r="DF20" s="624"/>
      <c r="DG20" s="624"/>
      <c r="DH20" s="624"/>
      <c r="DI20" s="624"/>
      <c r="DJ20" s="624"/>
      <c r="DK20" s="624"/>
      <c r="DL20" s="624"/>
      <c r="DM20" s="624"/>
      <c r="DN20" s="624"/>
      <c r="DO20" s="624"/>
      <c r="DP20" s="625"/>
      <c r="DQ20" s="632">
        <v>84409301</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21731723</v>
      </c>
      <c r="S21" s="624"/>
      <c r="T21" s="624"/>
      <c r="U21" s="624"/>
      <c r="V21" s="624"/>
      <c r="W21" s="624"/>
      <c r="X21" s="624"/>
      <c r="Y21" s="625"/>
      <c r="Z21" s="626">
        <v>18</v>
      </c>
      <c r="AA21" s="626"/>
      <c r="AB21" s="626"/>
      <c r="AC21" s="626"/>
      <c r="AD21" s="627">
        <v>20417625</v>
      </c>
      <c r="AE21" s="627"/>
      <c r="AF21" s="627"/>
      <c r="AG21" s="627"/>
      <c r="AH21" s="627"/>
      <c r="AI21" s="627"/>
      <c r="AJ21" s="627"/>
      <c r="AK21" s="627"/>
      <c r="AL21" s="628">
        <v>28.7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46367</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20417625</v>
      </c>
      <c r="S22" s="624"/>
      <c r="T22" s="624"/>
      <c r="U22" s="624"/>
      <c r="V22" s="624"/>
      <c r="W22" s="624"/>
      <c r="X22" s="624"/>
      <c r="Y22" s="625"/>
      <c r="Z22" s="626">
        <v>16.899999999999999</v>
      </c>
      <c r="AA22" s="626"/>
      <c r="AB22" s="626"/>
      <c r="AC22" s="626"/>
      <c r="AD22" s="627">
        <v>20417625</v>
      </c>
      <c r="AE22" s="627"/>
      <c r="AF22" s="627"/>
      <c r="AG22" s="627"/>
      <c r="AH22" s="627"/>
      <c r="AI22" s="627"/>
      <c r="AJ22" s="627"/>
      <c r="AK22" s="627"/>
      <c r="AL22" s="628">
        <v>28.7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1314098</v>
      </c>
      <c r="S23" s="624"/>
      <c r="T23" s="624"/>
      <c r="U23" s="624"/>
      <c r="V23" s="624"/>
      <c r="W23" s="624"/>
      <c r="X23" s="624"/>
      <c r="Y23" s="625"/>
      <c r="Z23" s="626">
        <v>1.1000000000000001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2254379</v>
      </c>
      <c r="BH23" s="624"/>
      <c r="BI23" s="624"/>
      <c r="BJ23" s="624"/>
      <c r="BK23" s="624"/>
      <c r="BL23" s="624"/>
      <c r="BM23" s="624"/>
      <c r="BN23" s="625"/>
      <c r="BO23" s="626">
        <v>5.3</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66389877</v>
      </c>
      <c r="CS24" s="613"/>
      <c r="CT24" s="613"/>
      <c r="CU24" s="613"/>
      <c r="CV24" s="613"/>
      <c r="CW24" s="613"/>
      <c r="CX24" s="613"/>
      <c r="CY24" s="614"/>
      <c r="CZ24" s="617">
        <v>56.1</v>
      </c>
      <c r="DA24" s="618"/>
      <c r="DB24" s="618"/>
      <c r="DC24" s="634"/>
      <c r="DD24" s="658">
        <v>45370647</v>
      </c>
      <c r="DE24" s="613"/>
      <c r="DF24" s="613"/>
      <c r="DG24" s="613"/>
      <c r="DH24" s="613"/>
      <c r="DI24" s="613"/>
      <c r="DJ24" s="613"/>
      <c r="DK24" s="614"/>
      <c r="DL24" s="658">
        <v>40995224</v>
      </c>
      <c r="DM24" s="613"/>
      <c r="DN24" s="613"/>
      <c r="DO24" s="613"/>
      <c r="DP24" s="613"/>
      <c r="DQ24" s="613"/>
      <c r="DR24" s="613"/>
      <c r="DS24" s="613"/>
      <c r="DT24" s="613"/>
      <c r="DU24" s="613"/>
      <c r="DV24" s="614"/>
      <c r="DW24" s="617">
        <v>57</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74344691</v>
      </c>
      <c r="S25" s="624"/>
      <c r="T25" s="624"/>
      <c r="U25" s="624"/>
      <c r="V25" s="624"/>
      <c r="W25" s="624"/>
      <c r="X25" s="624"/>
      <c r="Y25" s="625"/>
      <c r="Z25" s="626">
        <v>61.7</v>
      </c>
      <c r="AA25" s="626"/>
      <c r="AB25" s="626"/>
      <c r="AC25" s="626"/>
      <c r="AD25" s="627">
        <v>70581896</v>
      </c>
      <c r="AE25" s="627"/>
      <c r="AF25" s="627"/>
      <c r="AG25" s="627"/>
      <c r="AH25" s="627"/>
      <c r="AI25" s="627"/>
      <c r="AJ25" s="627"/>
      <c r="AK25" s="627"/>
      <c r="AL25" s="628">
        <v>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23009015</v>
      </c>
      <c r="CS25" s="655"/>
      <c r="CT25" s="655"/>
      <c r="CU25" s="655"/>
      <c r="CV25" s="655"/>
      <c r="CW25" s="655"/>
      <c r="CX25" s="655"/>
      <c r="CY25" s="656"/>
      <c r="CZ25" s="628">
        <v>19.399999999999999</v>
      </c>
      <c r="DA25" s="653"/>
      <c r="DB25" s="653"/>
      <c r="DC25" s="657"/>
      <c r="DD25" s="632">
        <v>21623098</v>
      </c>
      <c r="DE25" s="655"/>
      <c r="DF25" s="655"/>
      <c r="DG25" s="655"/>
      <c r="DH25" s="655"/>
      <c r="DI25" s="655"/>
      <c r="DJ25" s="655"/>
      <c r="DK25" s="656"/>
      <c r="DL25" s="632">
        <v>20645823</v>
      </c>
      <c r="DM25" s="655"/>
      <c r="DN25" s="655"/>
      <c r="DO25" s="655"/>
      <c r="DP25" s="655"/>
      <c r="DQ25" s="655"/>
      <c r="DR25" s="655"/>
      <c r="DS25" s="655"/>
      <c r="DT25" s="655"/>
      <c r="DU25" s="655"/>
      <c r="DV25" s="656"/>
      <c r="DW25" s="628">
        <v>28.7</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28835</v>
      </c>
      <c r="S26" s="624"/>
      <c r="T26" s="624"/>
      <c r="U26" s="624"/>
      <c r="V26" s="624"/>
      <c r="W26" s="624"/>
      <c r="X26" s="624"/>
      <c r="Y26" s="625"/>
      <c r="Z26" s="626">
        <v>0</v>
      </c>
      <c r="AA26" s="626"/>
      <c r="AB26" s="626"/>
      <c r="AC26" s="626"/>
      <c r="AD26" s="627">
        <v>28835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14065344</v>
      </c>
      <c r="CS26" s="624"/>
      <c r="CT26" s="624"/>
      <c r="CU26" s="624"/>
      <c r="CV26" s="624"/>
      <c r="CW26" s="624"/>
      <c r="CX26" s="624"/>
      <c r="CY26" s="625"/>
      <c r="CZ26" s="628">
        <v>11.9</v>
      </c>
      <c r="DA26" s="653"/>
      <c r="DB26" s="653"/>
      <c r="DC26" s="657"/>
      <c r="DD26" s="632">
        <v>13073581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440338</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42144536</v>
      </c>
      <c r="BH27" s="624"/>
      <c r="BI27" s="624"/>
      <c r="BJ27" s="624"/>
      <c r="BK27" s="624"/>
      <c r="BL27" s="624"/>
      <c r="BM27" s="624"/>
      <c r="BN27" s="625"/>
      <c r="BO27" s="626">
        <v>100</v>
      </c>
      <c r="BP27" s="626"/>
      <c r="BQ27" s="626"/>
      <c r="BR27" s="626"/>
      <c r="BS27" s="627">
        <v>194318</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30998553</v>
      </c>
      <c r="CS27" s="655"/>
      <c r="CT27" s="655"/>
      <c r="CU27" s="655"/>
      <c r="CV27" s="655"/>
      <c r="CW27" s="655"/>
      <c r="CX27" s="655"/>
      <c r="CY27" s="656"/>
      <c r="CZ27" s="628">
        <v>26.2</v>
      </c>
      <c r="DA27" s="653"/>
      <c r="DB27" s="653"/>
      <c r="DC27" s="657"/>
      <c r="DD27" s="632">
        <v>11421544</v>
      </c>
      <c r="DE27" s="655"/>
      <c r="DF27" s="655"/>
      <c r="DG27" s="655"/>
      <c r="DH27" s="655"/>
      <c r="DI27" s="655"/>
      <c r="DJ27" s="655"/>
      <c r="DK27" s="656"/>
      <c r="DL27" s="632">
        <v>8023396</v>
      </c>
      <c r="DM27" s="655"/>
      <c r="DN27" s="655"/>
      <c r="DO27" s="655"/>
      <c r="DP27" s="655"/>
      <c r="DQ27" s="655"/>
      <c r="DR27" s="655"/>
      <c r="DS27" s="655"/>
      <c r="DT27" s="655"/>
      <c r="DU27" s="655"/>
      <c r="DV27" s="656"/>
      <c r="DW27" s="628">
        <v>11.2</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1937799</v>
      </c>
      <c r="S28" s="624"/>
      <c r="T28" s="624"/>
      <c r="U28" s="624"/>
      <c r="V28" s="624"/>
      <c r="W28" s="624"/>
      <c r="X28" s="624"/>
      <c r="Y28" s="625"/>
      <c r="Z28" s="626">
        <v>1.6</v>
      </c>
      <c r="AA28" s="626"/>
      <c r="AB28" s="626"/>
      <c r="AC28" s="626"/>
      <c r="AD28" s="627">
        <v>272266</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12382309</v>
      </c>
      <c r="CS28" s="624"/>
      <c r="CT28" s="624"/>
      <c r="CU28" s="624"/>
      <c r="CV28" s="624"/>
      <c r="CW28" s="624"/>
      <c r="CX28" s="624"/>
      <c r="CY28" s="625"/>
      <c r="CZ28" s="628">
        <v>10.5</v>
      </c>
      <c r="DA28" s="653"/>
      <c r="DB28" s="653"/>
      <c r="DC28" s="657"/>
      <c r="DD28" s="632">
        <v>12326005</v>
      </c>
      <c r="DE28" s="624"/>
      <c r="DF28" s="624"/>
      <c r="DG28" s="624"/>
      <c r="DH28" s="624"/>
      <c r="DI28" s="624"/>
      <c r="DJ28" s="624"/>
      <c r="DK28" s="625"/>
      <c r="DL28" s="632">
        <v>12326005</v>
      </c>
      <c r="DM28" s="624"/>
      <c r="DN28" s="624"/>
      <c r="DO28" s="624"/>
      <c r="DP28" s="624"/>
      <c r="DQ28" s="624"/>
      <c r="DR28" s="624"/>
      <c r="DS28" s="624"/>
      <c r="DT28" s="624"/>
      <c r="DU28" s="624"/>
      <c r="DV28" s="625"/>
      <c r="DW28" s="628">
        <v>17.100000000000001</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187508</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12382309</v>
      </c>
      <c r="CS29" s="655"/>
      <c r="CT29" s="655"/>
      <c r="CU29" s="655"/>
      <c r="CV29" s="655"/>
      <c r="CW29" s="655"/>
      <c r="CX29" s="655"/>
      <c r="CY29" s="656"/>
      <c r="CZ29" s="628">
        <v>10.5</v>
      </c>
      <c r="DA29" s="653"/>
      <c r="DB29" s="653"/>
      <c r="DC29" s="657"/>
      <c r="DD29" s="632">
        <v>12326005</v>
      </c>
      <c r="DE29" s="655"/>
      <c r="DF29" s="655"/>
      <c r="DG29" s="655"/>
      <c r="DH29" s="655"/>
      <c r="DI29" s="655"/>
      <c r="DJ29" s="655"/>
      <c r="DK29" s="656"/>
      <c r="DL29" s="632">
        <v>12326005</v>
      </c>
      <c r="DM29" s="655"/>
      <c r="DN29" s="655"/>
      <c r="DO29" s="655"/>
      <c r="DP29" s="655"/>
      <c r="DQ29" s="655"/>
      <c r="DR29" s="655"/>
      <c r="DS29" s="655"/>
      <c r="DT29" s="655"/>
      <c r="DU29" s="655"/>
      <c r="DV29" s="656"/>
      <c r="DW29" s="628">
        <v>17.100000000000001</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22636766</v>
      </c>
      <c r="S30" s="624"/>
      <c r="T30" s="624"/>
      <c r="U30" s="624"/>
      <c r="V30" s="624"/>
      <c r="W30" s="624"/>
      <c r="X30" s="624"/>
      <c r="Y30" s="625"/>
      <c r="Z30" s="626">
        <v>18.8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12110976</v>
      </c>
      <c r="CS30" s="624"/>
      <c r="CT30" s="624"/>
      <c r="CU30" s="624"/>
      <c r="CV30" s="624"/>
      <c r="CW30" s="624"/>
      <c r="CX30" s="624"/>
      <c r="CY30" s="625"/>
      <c r="CZ30" s="628">
        <v>10.199999999999999</v>
      </c>
      <c r="DA30" s="653"/>
      <c r="DB30" s="653"/>
      <c r="DC30" s="657"/>
      <c r="DD30" s="632">
        <v>12057345</v>
      </c>
      <c r="DE30" s="624"/>
      <c r="DF30" s="624"/>
      <c r="DG30" s="624"/>
      <c r="DH30" s="624"/>
      <c r="DI30" s="624"/>
      <c r="DJ30" s="624"/>
      <c r="DK30" s="625"/>
      <c r="DL30" s="632">
        <v>12057345</v>
      </c>
      <c r="DM30" s="624"/>
      <c r="DN30" s="624"/>
      <c r="DO30" s="624"/>
      <c r="DP30" s="624"/>
      <c r="DQ30" s="624"/>
      <c r="DR30" s="624"/>
      <c r="DS30" s="624"/>
      <c r="DT30" s="624"/>
      <c r="DU30" s="624"/>
      <c r="DV30" s="625"/>
      <c r="DW30" s="628">
        <v>16.8</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v>43801</v>
      </c>
      <c r="S31" s="624"/>
      <c r="T31" s="624"/>
      <c r="U31" s="624"/>
      <c r="V31" s="624"/>
      <c r="W31" s="624"/>
      <c r="X31" s="624"/>
      <c r="Y31" s="625"/>
      <c r="Z31" s="626">
        <v>0</v>
      </c>
      <c r="AA31" s="626"/>
      <c r="AB31" s="626"/>
      <c r="AC31" s="626"/>
      <c r="AD31" s="627">
        <v>43801</v>
      </c>
      <c r="AE31" s="627"/>
      <c r="AF31" s="627"/>
      <c r="AG31" s="627"/>
      <c r="AH31" s="627"/>
      <c r="AI31" s="627"/>
      <c r="AJ31" s="627"/>
      <c r="AK31" s="627"/>
      <c r="AL31" s="628">
        <v>0.1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99.3</v>
      </c>
      <c r="BH31" s="667"/>
      <c r="BI31" s="667"/>
      <c r="BJ31" s="667"/>
      <c r="BK31" s="667"/>
      <c r="BL31" s="667"/>
      <c r="BM31" s="618">
        <v>97.8</v>
      </c>
      <c r="BN31" s="667"/>
      <c r="BO31" s="667"/>
      <c r="BP31" s="667"/>
      <c r="BQ31" s="668"/>
      <c r="BR31" s="679">
        <v>99.3</v>
      </c>
      <c r="BS31" s="667"/>
      <c r="BT31" s="667"/>
      <c r="BU31" s="667"/>
      <c r="BV31" s="667"/>
      <c r="BW31" s="667"/>
      <c r="BX31" s="618">
        <v>97.6</v>
      </c>
      <c r="BY31" s="667"/>
      <c r="BZ31" s="667"/>
      <c r="CA31" s="667"/>
      <c r="CB31" s="668"/>
      <c r="CD31" s="661"/>
      <c r="CE31" s="662"/>
      <c r="CF31" s="620" t="s">
        <v>300</v>
      </c>
      <c r="CG31" s="621"/>
      <c r="CH31" s="621"/>
      <c r="CI31" s="621"/>
      <c r="CJ31" s="621"/>
      <c r="CK31" s="621"/>
      <c r="CL31" s="621"/>
      <c r="CM31" s="621"/>
      <c r="CN31" s="621"/>
      <c r="CO31" s="621"/>
      <c r="CP31" s="621"/>
      <c r="CQ31" s="622"/>
      <c r="CR31" s="623">
        <v>271333</v>
      </c>
      <c r="CS31" s="655"/>
      <c r="CT31" s="655"/>
      <c r="CU31" s="655"/>
      <c r="CV31" s="655"/>
      <c r="CW31" s="655"/>
      <c r="CX31" s="655"/>
      <c r="CY31" s="656"/>
      <c r="CZ31" s="628">
        <v>0.2</v>
      </c>
      <c r="DA31" s="653"/>
      <c r="DB31" s="653"/>
      <c r="DC31" s="657"/>
      <c r="DD31" s="632">
        <v>268660</v>
      </c>
      <c r="DE31" s="655"/>
      <c r="DF31" s="655"/>
      <c r="DG31" s="655"/>
      <c r="DH31" s="655"/>
      <c r="DI31" s="655"/>
      <c r="DJ31" s="655"/>
      <c r="DK31" s="656"/>
      <c r="DL31" s="632">
        <v>268660</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8648548</v>
      </c>
      <c r="S32" s="624"/>
      <c r="T32" s="624"/>
      <c r="U32" s="624"/>
      <c r="V32" s="624"/>
      <c r="W32" s="624"/>
      <c r="X32" s="624"/>
      <c r="Y32" s="625"/>
      <c r="Z32" s="626">
        <v>7.2</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99.2</v>
      </c>
      <c r="BH32" s="655"/>
      <c r="BI32" s="655"/>
      <c r="BJ32" s="655"/>
      <c r="BK32" s="655"/>
      <c r="BL32" s="655"/>
      <c r="BM32" s="629">
        <v>98.1</v>
      </c>
      <c r="BN32" s="655"/>
      <c r="BO32" s="655"/>
      <c r="BP32" s="655"/>
      <c r="BQ32" s="678"/>
      <c r="BR32" s="680">
        <v>99.2</v>
      </c>
      <c r="BS32" s="655"/>
      <c r="BT32" s="655"/>
      <c r="BU32" s="655"/>
      <c r="BV32" s="655"/>
      <c r="BW32" s="655"/>
      <c r="BX32" s="629">
        <v>98.1</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245718</v>
      </c>
      <c r="S33" s="624"/>
      <c r="T33" s="624"/>
      <c r="U33" s="624"/>
      <c r="V33" s="624"/>
      <c r="W33" s="624"/>
      <c r="X33" s="624"/>
      <c r="Y33" s="625"/>
      <c r="Z33" s="626">
        <v>0.2</v>
      </c>
      <c r="AA33" s="626"/>
      <c r="AB33" s="626"/>
      <c r="AC33" s="626"/>
      <c r="AD33" s="627">
        <v>132010</v>
      </c>
      <c r="AE33" s="627"/>
      <c r="AF33" s="627"/>
      <c r="AG33" s="627"/>
      <c r="AH33" s="627"/>
      <c r="AI33" s="627"/>
      <c r="AJ33" s="627"/>
      <c r="AK33" s="627"/>
      <c r="AL33" s="628">
        <v>0.2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99.4</v>
      </c>
      <c r="BH33" s="682"/>
      <c r="BI33" s="682"/>
      <c r="BJ33" s="682"/>
      <c r="BK33" s="682"/>
      <c r="BL33" s="682"/>
      <c r="BM33" s="683">
        <v>97.5</v>
      </c>
      <c r="BN33" s="682"/>
      <c r="BO33" s="682"/>
      <c r="BP33" s="682"/>
      <c r="BQ33" s="684"/>
      <c r="BR33" s="681">
        <v>99.4</v>
      </c>
      <c r="BS33" s="682"/>
      <c r="BT33" s="682"/>
      <c r="BU33" s="682"/>
      <c r="BV33" s="682"/>
      <c r="BW33" s="682"/>
      <c r="BX33" s="683">
        <v>97.1</v>
      </c>
      <c r="BY33" s="682"/>
      <c r="BZ33" s="682"/>
      <c r="CA33" s="682"/>
      <c r="CB33" s="684"/>
      <c r="CD33" s="620" t="s">
        <v>307</v>
      </c>
      <c r="CE33" s="621"/>
      <c r="CF33" s="621"/>
      <c r="CG33" s="621"/>
      <c r="CH33" s="621"/>
      <c r="CI33" s="621"/>
      <c r="CJ33" s="621"/>
      <c r="CK33" s="621"/>
      <c r="CL33" s="621"/>
      <c r="CM33" s="621"/>
      <c r="CN33" s="621"/>
      <c r="CO33" s="621"/>
      <c r="CP33" s="621"/>
      <c r="CQ33" s="622"/>
      <c r="CR33" s="623">
        <v>43559748</v>
      </c>
      <c r="CS33" s="655"/>
      <c r="CT33" s="655"/>
      <c r="CU33" s="655"/>
      <c r="CV33" s="655"/>
      <c r="CW33" s="655"/>
      <c r="CX33" s="655"/>
      <c r="CY33" s="656"/>
      <c r="CZ33" s="628">
        <v>36.799999999999997</v>
      </c>
      <c r="DA33" s="653"/>
      <c r="DB33" s="653"/>
      <c r="DC33" s="657"/>
      <c r="DD33" s="632">
        <v>36266344</v>
      </c>
      <c r="DE33" s="655"/>
      <c r="DF33" s="655"/>
      <c r="DG33" s="655"/>
      <c r="DH33" s="655"/>
      <c r="DI33" s="655"/>
      <c r="DJ33" s="655"/>
      <c r="DK33" s="656"/>
      <c r="DL33" s="632">
        <v>29918283</v>
      </c>
      <c r="DM33" s="655"/>
      <c r="DN33" s="655"/>
      <c r="DO33" s="655"/>
      <c r="DP33" s="655"/>
      <c r="DQ33" s="655"/>
      <c r="DR33" s="655"/>
      <c r="DS33" s="655"/>
      <c r="DT33" s="655"/>
      <c r="DU33" s="655"/>
      <c r="DV33" s="656"/>
      <c r="DW33" s="628">
        <v>41.6</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250351</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18084648</v>
      </c>
      <c r="CS34" s="624"/>
      <c r="CT34" s="624"/>
      <c r="CU34" s="624"/>
      <c r="CV34" s="624"/>
      <c r="CW34" s="624"/>
      <c r="CX34" s="624"/>
      <c r="CY34" s="625"/>
      <c r="CZ34" s="628">
        <v>15.3</v>
      </c>
      <c r="DA34" s="653"/>
      <c r="DB34" s="653"/>
      <c r="DC34" s="657"/>
      <c r="DD34" s="632">
        <v>15259301</v>
      </c>
      <c r="DE34" s="624"/>
      <c r="DF34" s="624"/>
      <c r="DG34" s="624"/>
      <c r="DH34" s="624"/>
      <c r="DI34" s="624"/>
      <c r="DJ34" s="624"/>
      <c r="DK34" s="625"/>
      <c r="DL34" s="632">
        <v>13474795</v>
      </c>
      <c r="DM34" s="624"/>
      <c r="DN34" s="624"/>
      <c r="DO34" s="624"/>
      <c r="DP34" s="624"/>
      <c r="DQ34" s="624"/>
      <c r="DR34" s="624"/>
      <c r="DS34" s="624"/>
      <c r="DT34" s="624"/>
      <c r="DU34" s="624"/>
      <c r="DV34" s="625"/>
      <c r="DW34" s="628">
        <v>18.7</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1563300</v>
      </c>
      <c r="S35" s="624"/>
      <c r="T35" s="624"/>
      <c r="U35" s="624"/>
      <c r="V35" s="624"/>
      <c r="W35" s="624"/>
      <c r="X35" s="624"/>
      <c r="Y35" s="625"/>
      <c r="Z35" s="626">
        <v>1.3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639394</v>
      </c>
      <c r="CS35" s="655"/>
      <c r="CT35" s="655"/>
      <c r="CU35" s="655"/>
      <c r="CV35" s="655"/>
      <c r="CW35" s="655"/>
      <c r="CX35" s="655"/>
      <c r="CY35" s="656"/>
      <c r="CZ35" s="628">
        <v>0.5</v>
      </c>
      <c r="DA35" s="653"/>
      <c r="DB35" s="653"/>
      <c r="DC35" s="657"/>
      <c r="DD35" s="632">
        <v>482161</v>
      </c>
      <c r="DE35" s="655"/>
      <c r="DF35" s="655"/>
      <c r="DG35" s="655"/>
      <c r="DH35" s="655"/>
      <c r="DI35" s="655"/>
      <c r="DJ35" s="655"/>
      <c r="DK35" s="656"/>
      <c r="DL35" s="632">
        <v>475810</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1046954</v>
      </c>
      <c r="S36" s="624"/>
      <c r="T36" s="624"/>
      <c r="U36" s="624"/>
      <c r="V36" s="624"/>
      <c r="W36" s="624"/>
      <c r="X36" s="624"/>
      <c r="Y36" s="625"/>
      <c r="Z36" s="626">
        <v>0.9</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16660018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33729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11102230</v>
      </c>
      <c r="CS36" s="624"/>
      <c r="CT36" s="624"/>
      <c r="CU36" s="624"/>
      <c r="CV36" s="624"/>
      <c r="CW36" s="624"/>
      <c r="CX36" s="624"/>
      <c r="CY36" s="625"/>
      <c r="CZ36" s="628">
        <v>9.4</v>
      </c>
      <c r="DA36" s="653"/>
      <c r="DB36" s="653"/>
      <c r="DC36" s="657"/>
      <c r="DD36" s="632">
        <v>9300157</v>
      </c>
      <c r="DE36" s="624"/>
      <c r="DF36" s="624"/>
      <c r="DG36" s="624"/>
      <c r="DH36" s="624"/>
      <c r="DI36" s="624"/>
      <c r="DJ36" s="624"/>
      <c r="DK36" s="625"/>
      <c r="DL36" s="632">
        <v>7263861</v>
      </c>
      <c r="DM36" s="624"/>
      <c r="DN36" s="624"/>
      <c r="DO36" s="624"/>
      <c r="DP36" s="624"/>
      <c r="DQ36" s="624"/>
      <c r="DR36" s="624"/>
      <c r="DS36" s="624"/>
      <c r="DT36" s="624"/>
      <c r="DU36" s="624"/>
      <c r="DV36" s="625"/>
      <c r="DW36" s="628">
        <v>10.1</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5372216</v>
      </c>
      <c r="S37" s="624"/>
      <c r="T37" s="624"/>
      <c r="U37" s="624"/>
      <c r="V37" s="624"/>
      <c r="W37" s="624"/>
      <c r="X37" s="624"/>
      <c r="Y37" s="625"/>
      <c r="Z37" s="626">
        <v>4.5</v>
      </c>
      <c r="AA37" s="626"/>
      <c r="AB37" s="626"/>
      <c r="AC37" s="626"/>
      <c r="AD37" s="627">
        <v>206352</v>
      </c>
      <c r="AE37" s="627"/>
      <c r="AF37" s="627"/>
      <c r="AG37" s="627"/>
      <c r="AH37" s="627"/>
      <c r="AI37" s="627"/>
      <c r="AJ37" s="627"/>
      <c r="AK37" s="627"/>
      <c r="AL37" s="628">
        <v>0.3</v>
      </c>
      <c r="AM37" s="629"/>
      <c r="AN37" s="629"/>
      <c r="AO37" s="630"/>
      <c r="AQ37" s="686" t="s">
        <v>319</v>
      </c>
      <c r="AR37" s="687"/>
      <c r="AS37" s="687"/>
      <c r="AT37" s="687"/>
      <c r="AU37" s="687"/>
      <c r="AV37" s="687"/>
      <c r="AW37" s="687"/>
      <c r="AX37" s="687"/>
      <c r="AY37" s="688"/>
      <c r="AZ37" s="623">
        <v>5711644</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56851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58009</v>
      </c>
      <c r="CS37" s="655"/>
      <c r="CT37" s="655"/>
      <c r="CU37" s="655"/>
      <c r="CV37" s="655"/>
      <c r="CW37" s="655"/>
      <c r="CX37" s="655"/>
      <c r="CY37" s="656"/>
      <c r="CZ37" s="628">
        <v>0</v>
      </c>
      <c r="DA37" s="653"/>
      <c r="DB37" s="653"/>
      <c r="DC37" s="657"/>
      <c r="DD37" s="632">
        <v>58009</v>
      </c>
      <c r="DE37" s="655"/>
      <c r="DF37" s="655"/>
      <c r="DG37" s="655"/>
      <c r="DH37" s="655"/>
      <c r="DI37" s="655"/>
      <c r="DJ37" s="655"/>
      <c r="DK37" s="656"/>
      <c r="DL37" s="632">
        <v>47708</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3804200</v>
      </c>
      <c r="S38" s="624"/>
      <c r="T38" s="624"/>
      <c r="U38" s="624"/>
      <c r="V38" s="624"/>
      <c r="W38" s="624"/>
      <c r="X38" s="624"/>
      <c r="Y38" s="625"/>
      <c r="Z38" s="626">
        <v>3.2</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524375</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31172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11191033</v>
      </c>
      <c r="CS38" s="624"/>
      <c r="CT38" s="624"/>
      <c r="CU38" s="624"/>
      <c r="CV38" s="624"/>
      <c r="CW38" s="624"/>
      <c r="CX38" s="624"/>
      <c r="CY38" s="625"/>
      <c r="CZ38" s="628">
        <v>9.4</v>
      </c>
      <c r="DA38" s="653"/>
      <c r="DB38" s="653"/>
      <c r="DC38" s="657"/>
      <c r="DD38" s="632">
        <v>9232441</v>
      </c>
      <c r="DE38" s="624"/>
      <c r="DF38" s="624"/>
      <c r="DG38" s="624"/>
      <c r="DH38" s="624"/>
      <c r="DI38" s="624"/>
      <c r="DJ38" s="624"/>
      <c r="DK38" s="625"/>
      <c r="DL38" s="632">
        <v>8703817</v>
      </c>
      <c r="DM38" s="624"/>
      <c r="DN38" s="624"/>
      <c r="DO38" s="624"/>
      <c r="DP38" s="624"/>
      <c r="DQ38" s="624"/>
      <c r="DR38" s="624"/>
      <c r="DS38" s="624"/>
      <c r="DT38" s="624"/>
      <c r="DU38" s="624"/>
      <c r="DV38" s="625"/>
      <c r="DW38" s="628">
        <v>12.1</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45146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2319343</v>
      </c>
      <c r="CS39" s="655"/>
      <c r="CT39" s="655"/>
      <c r="CU39" s="655"/>
      <c r="CV39" s="655"/>
      <c r="CW39" s="655"/>
      <c r="CX39" s="655"/>
      <c r="CY39" s="656"/>
      <c r="CZ39" s="628">
        <v>2</v>
      </c>
      <c r="DA39" s="653"/>
      <c r="DB39" s="653"/>
      <c r="DC39" s="657"/>
      <c r="DD39" s="632">
        <v>1992284</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690300</v>
      </c>
      <c r="S40" s="624"/>
      <c r="T40" s="624"/>
      <c r="U40" s="624"/>
      <c r="V40" s="624"/>
      <c r="W40" s="624"/>
      <c r="X40" s="624"/>
      <c r="Y40" s="625"/>
      <c r="Z40" s="626">
        <v>0.6</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110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223100</v>
      </c>
      <c r="CS40" s="624"/>
      <c r="CT40" s="624"/>
      <c r="CU40" s="624"/>
      <c r="CV40" s="624"/>
      <c r="CW40" s="624"/>
      <c r="CX40" s="624"/>
      <c r="CY40" s="625"/>
      <c r="CZ40" s="628">
        <v>0.2</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120551025</v>
      </c>
      <c r="S41" s="696"/>
      <c r="T41" s="696"/>
      <c r="U41" s="696"/>
      <c r="V41" s="696"/>
      <c r="W41" s="696"/>
      <c r="X41" s="696"/>
      <c r="Y41" s="700"/>
      <c r="Z41" s="701">
        <v>100</v>
      </c>
      <c r="AA41" s="701"/>
      <c r="AB41" s="701"/>
      <c r="AC41" s="701"/>
      <c r="AD41" s="702">
        <v>71265160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1858273</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8565726</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398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8489078</v>
      </c>
      <c r="CS42" s="655"/>
      <c r="CT42" s="655"/>
      <c r="CU42" s="655"/>
      <c r="CV42" s="655"/>
      <c r="CW42" s="655"/>
      <c r="CX42" s="655"/>
      <c r="CY42" s="656"/>
      <c r="CZ42" s="628">
        <v>7.2</v>
      </c>
      <c r="DA42" s="653"/>
      <c r="DB42" s="653"/>
      <c r="DC42" s="657"/>
      <c r="DD42" s="632">
        <v>2772310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980177</v>
      </c>
      <c r="CS43" s="655"/>
      <c r="CT43" s="655"/>
      <c r="CU43" s="655"/>
      <c r="CV43" s="655"/>
      <c r="CW43" s="655"/>
      <c r="CX43" s="655"/>
      <c r="CY43" s="656"/>
      <c r="CZ43" s="628">
        <v>0.8</v>
      </c>
      <c r="DA43" s="653"/>
      <c r="DB43" s="653"/>
      <c r="DC43" s="657"/>
      <c r="DD43" s="632">
        <v>980177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8434723</v>
      </c>
      <c r="CS44" s="624"/>
      <c r="CT44" s="624"/>
      <c r="CU44" s="624"/>
      <c r="CV44" s="624"/>
      <c r="CW44" s="624"/>
      <c r="CX44" s="624"/>
      <c r="CY44" s="625"/>
      <c r="CZ44" s="628">
        <v>7.1</v>
      </c>
      <c r="DA44" s="629"/>
      <c r="DB44" s="629"/>
      <c r="DC44" s="635"/>
      <c r="DD44" s="632">
        <v>2769480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4157076</v>
      </c>
      <c r="CS45" s="655"/>
      <c r="CT45" s="655"/>
      <c r="CU45" s="655"/>
      <c r="CV45" s="655"/>
      <c r="CW45" s="655"/>
      <c r="CX45" s="655"/>
      <c r="CY45" s="656"/>
      <c r="CZ45" s="628">
        <v>3.5</v>
      </c>
      <c r="DA45" s="653"/>
      <c r="DB45" s="653"/>
      <c r="DC45" s="657"/>
      <c r="DD45" s="632">
        <v>307190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4065053</v>
      </c>
      <c r="CS46" s="624"/>
      <c r="CT46" s="624"/>
      <c r="CU46" s="624"/>
      <c r="CV46" s="624"/>
      <c r="CW46" s="624"/>
      <c r="CX46" s="624"/>
      <c r="CY46" s="625"/>
      <c r="CZ46" s="628">
        <v>3.4</v>
      </c>
      <c r="DA46" s="629"/>
      <c r="DB46" s="629"/>
      <c r="DC46" s="635"/>
      <c r="DD46" s="632">
        <v>2437796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54355</v>
      </c>
      <c r="CS47" s="655"/>
      <c r="CT47" s="655"/>
      <c r="CU47" s="655"/>
      <c r="CV47" s="655"/>
      <c r="CW47" s="655"/>
      <c r="CX47" s="655"/>
      <c r="CY47" s="656"/>
      <c r="CZ47" s="628">
        <v>0</v>
      </c>
      <c r="DA47" s="653"/>
      <c r="DB47" s="653"/>
      <c r="DC47" s="657"/>
      <c r="DD47" s="632">
        <v>2830</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118438703</v>
      </c>
      <c r="CS49" s="682"/>
      <c r="CT49" s="682"/>
      <c r="CU49" s="682"/>
      <c r="CV49" s="682"/>
      <c r="CW49" s="682"/>
      <c r="CX49" s="682"/>
      <c r="CY49" s="711"/>
      <c r="CZ49" s="703">
        <v>100</v>
      </c>
      <c r="DA49" s="712"/>
      <c r="DB49" s="712"/>
      <c r="DC49" s="713"/>
      <c r="DD49" s="714">
        <v>84409301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9pIqX0XFOhMjekQ4jmLCIXpzzJmeVBHAi0U+MCOgwyBlKl66RsIbNe+vH5+SJql96ZabHojxqus3fwJMrg1OA==" saltValue="lOJmgXFP23JmC1YeDbRiC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120361</v>
      </c>
      <c r="R7" s="753"/>
      <c r="S7" s="753"/>
      <c r="T7" s="753"/>
      <c r="U7" s="753"/>
      <c r="V7" s="753">
        <v>118277</v>
      </c>
      <c r="W7" s="753"/>
      <c r="X7" s="753"/>
      <c r="Y7" s="753"/>
      <c r="Z7" s="753"/>
      <c r="AA7" s="753">
        <v>2084</v>
      </c>
      <c r="AB7" s="753"/>
      <c r="AC7" s="753"/>
      <c r="AD7" s="753"/>
      <c r="AE7" s="754"/>
      <c r="AF7" s="755">
        <v>1711</v>
      </c>
      <c r="AG7" s="756"/>
      <c r="AH7" s="756"/>
      <c r="AI7" s="756"/>
      <c r="AJ7" s="757"/>
      <c r="AK7" s="758">
        <v>5885</v>
      </c>
      <c r="AL7" s="759"/>
      <c r="AM7" s="759"/>
      <c r="AN7" s="759"/>
      <c r="AO7" s="759"/>
      <c r="AP7" s="759">
        <v>93017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574</v>
      </c>
      <c r="BT7" s="747"/>
      <c r="BU7" s="747"/>
      <c r="BV7" s="747"/>
      <c r="BW7" s="747"/>
      <c r="BX7" s="747"/>
      <c r="BY7" s="747"/>
      <c r="BZ7" s="747"/>
      <c r="CA7" s="747"/>
      <c r="CB7" s="747"/>
      <c r="CC7" s="747"/>
      <c r="CD7" s="747"/>
      <c r="CE7" s="747"/>
      <c r="CF7" s="747"/>
      <c r="CG7" s="762"/>
      <c r="CH7" s="743">
        <v>-7</v>
      </c>
      <c r="CI7" s="744"/>
      <c r="CJ7" s="744"/>
      <c r="CK7" s="744"/>
      <c r="CL7" s="745"/>
      <c r="CM7" s="743">
        <v>76</v>
      </c>
      <c r="CN7" s="744"/>
      <c r="CO7" s="744"/>
      <c r="CP7" s="744"/>
      <c r="CQ7" s="745"/>
      <c r="CR7" s="743">
        <v>10</v>
      </c>
      <c r="CS7" s="744"/>
      <c r="CT7" s="744"/>
      <c r="CU7" s="744"/>
      <c r="CV7" s="745"/>
      <c r="CW7" s="743">
        <v>30</v>
      </c>
      <c r="CX7" s="744"/>
      <c r="CY7" s="744"/>
      <c r="CZ7" s="744"/>
      <c r="DA7" s="745"/>
      <c r="DB7" s="743" t="s">
        <v>495</v>
      </c>
      <c r="DC7" s="744"/>
      <c r="DD7" s="744"/>
      <c r="DE7" s="744"/>
      <c r="DF7" s="745"/>
      <c r="DG7" s="743" t="s">
        <v>495</v>
      </c>
      <c r="DH7" s="744"/>
      <c r="DI7" s="744"/>
      <c r="DJ7" s="744"/>
      <c r="DK7" s="745"/>
      <c r="DL7" s="743" t="s">
        <v>495</v>
      </c>
      <c r="DM7" s="744"/>
      <c r="DN7" s="744"/>
      <c r="DO7" s="744"/>
      <c r="DP7" s="745"/>
      <c r="DQ7" s="743" t="s">
        <v>495</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171</v>
      </c>
      <c r="R8" s="784"/>
      <c r="S8" s="784"/>
      <c r="T8" s="784"/>
      <c r="U8" s="784"/>
      <c r="V8" s="784">
        <v>171</v>
      </c>
      <c r="W8" s="784"/>
      <c r="X8" s="784"/>
      <c r="Y8" s="784"/>
      <c r="Z8" s="784"/>
      <c r="AA8" s="784" t="s">
        <v>555</v>
      </c>
      <c r="AB8" s="784"/>
      <c r="AC8" s="784"/>
      <c r="AD8" s="784"/>
      <c r="AE8" s="785"/>
      <c r="AF8" s="786" t="s">
        <v>122</v>
      </c>
      <c r="AG8" s="787"/>
      <c r="AH8" s="787"/>
      <c r="AI8" s="787"/>
      <c r="AJ8" s="788"/>
      <c r="AK8" s="769">
        <v>104</v>
      </c>
      <c r="AL8" s="770"/>
      <c r="AM8" s="770"/>
      <c r="AN8" s="770"/>
      <c r="AO8" s="770"/>
      <c r="AP8" s="770">
        <v>793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575</v>
      </c>
      <c r="BT8" s="774"/>
      <c r="BU8" s="774"/>
      <c r="BV8" s="774"/>
      <c r="BW8" s="774"/>
      <c r="BX8" s="774"/>
      <c r="BY8" s="774"/>
      <c r="BZ8" s="774"/>
      <c r="CA8" s="774"/>
      <c r="CB8" s="774"/>
      <c r="CC8" s="774"/>
      <c r="CD8" s="774"/>
      <c r="CE8" s="774"/>
      <c r="CF8" s="774"/>
      <c r="CG8" s="775"/>
      <c r="CH8" s="776">
        <v>177</v>
      </c>
      <c r="CI8" s="777"/>
      <c r="CJ8" s="777"/>
      <c r="CK8" s="777"/>
      <c r="CL8" s="778"/>
      <c r="CM8" s="776">
        <v>2205</v>
      </c>
      <c r="CN8" s="777"/>
      <c r="CO8" s="777"/>
      <c r="CP8" s="777"/>
      <c r="CQ8" s="778"/>
      <c r="CR8" s="776">
        <v>120</v>
      </c>
      <c r="CS8" s="777"/>
      <c r="CT8" s="777"/>
      <c r="CU8" s="777"/>
      <c r="CV8" s="778"/>
      <c r="CW8" s="776" t="s">
        <v>555</v>
      </c>
      <c r="CX8" s="777"/>
      <c r="CY8" s="777"/>
      <c r="CZ8" s="777"/>
      <c r="DA8" s="778"/>
      <c r="DB8" s="776" t="s">
        <v>495</v>
      </c>
      <c r="DC8" s="777"/>
      <c r="DD8" s="777"/>
      <c r="DE8" s="777"/>
      <c r="DF8" s="778"/>
      <c r="DG8" s="776" t="s">
        <v>495</v>
      </c>
      <c r="DH8" s="777"/>
      <c r="DI8" s="777"/>
      <c r="DJ8" s="777"/>
      <c r="DK8" s="778"/>
      <c r="DL8" s="776" t="s">
        <v>495</v>
      </c>
      <c r="DM8" s="777"/>
      <c r="DN8" s="777"/>
      <c r="DO8" s="777"/>
      <c r="DP8" s="778"/>
      <c r="DQ8" s="776" t="s">
        <v>495</v>
      </c>
      <c r="DR8" s="777"/>
      <c r="DS8" s="777"/>
      <c r="DT8" s="777"/>
      <c r="DU8" s="778"/>
      <c r="DV8" s="773"/>
      <c r="DW8" s="774"/>
      <c r="DX8" s="774"/>
      <c r="DY8" s="774"/>
      <c r="DZ8" s="779"/>
      <c r="EA8" s="234"/>
    </row>
    <row r="9" spans="1:131" s="235" customFormat="1" ht="26.25" customHeight="1" x14ac:dyDescent="0.2">
      <c r="A9" s="238">
        <v>3</v>
      </c>
      <c r="B9" s="780" t="s">
        <v>376</v>
      </c>
      <c r="C9" s="781"/>
      <c r="D9" s="781"/>
      <c r="E9" s="781"/>
      <c r="F9" s="781"/>
      <c r="G9" s="781"/>
      <c r="H9" s="781"/>
      <c r="I9" s="781"/>
      <c r="J9" s="781"/>
      <c r="K9" s="781"/>
      <c r="L9" s="781"/>
      <c r="M9" s="781"/>
      <c r="N9" s="781"/>
      <c r="O9" s="781"/>
      <c r="P9" s="782"/>
      <c r="Q9" s="783">
        <v>45</v>
      </c>
      <c r="R9" s="784"/>
      <c r="S9" s="784"/>
      <c r="T9" s="784"/>
      <c r="U9" s="784"/>
      <c r="V9" s="784">
        <v>34</v>
      </c>
      <c r="W9" s="784"/>
      <c r="X9" s="784"/>
      <c r="Y9" s="784"/>
      <c r="Z9" s="784"/>
      <c r="AA9" s="784">
        <v>11</v>
      </c>
      <c r="AB9" s="784"/>
      <c r="AC9" s="784"/>
      <c r="AD9" s="784"/>
      <c r="AE9" s="785"/>
      <c r="AF9" s="786">
        <v>11</v>
      </c>
      <c r="AG9" s="787"/>
      <c r="AH9" s="787"/>
      <c r="AI9" s="787"/>
      <c r="AJ9" s="788"/>
      <c r="AK9" s="769" t="s">
        <v>555</v>
      </c>
      <c r="AL9" s="770"/>
      <c r="AM9" s="770"/>
      <c r="AN9" s="770"/>
      <c r="AO9" s="770"/>
      <c r="AP9" s="770" t="s">
        <v>555</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576</v>
      </c>
      <c r="BT9" s="774"/>
      <c r="BU9" s="774"/>
      <c r="BV9" s="774"/>
      <c r="BW9" s="774"/>
      <c r="BX9" s="774"/>
      <c r="BY9" s="774"/>
      <c r="BZ9" s="774"/>
      <c r="CA9" s="774"/>
      <c r="CB9" s="774"/>
      <c r="CC9" s="774"/>
      <c r="CD9" s="774"/>
      <c r="CE9" s="774"/>
      <c r="CF9" s="774"/>
      <c r="CG9" s="775"/>
      <c r="CH9" s="776">
        <v>1</v>
      </c>
      <c r="CI9" s="777"/>
      <c r="CJ9" s="777"/>
      <c r="CK9" s="777"/>
      <c r="CL9" s="778"/>
      <c r="CM9" s="776">
        <v>129</v>
      </c>
      <c r="CN9" s="777"/>
      <c r="CO9" s="777"/>
      <c r="CP9" s="777"/>
      <c r="CQ9" s="778"/>
      <c r="CR9" s="776">
        <v>52</v>
      </c>
      <c r="CS9" s="777"/>
      <c r="CT9" s="777"/>
      <c r="CU9" s="777"/>
      <c r="CV9" s="778"/>
      <c r="CW9" s="776" t="s">
        <v>555</v>
      </c>
      <c r="CX9" s="777"/>
      <c r="CY9" s="777"/>
      <c r="CZ9" s="777"/>
      <c r="DA9" s="778"/>
      <c r="DB9" s="776" t="s">
        <v>495</v>
      </c>
      <c r="DC9" s="777"/>
      <c r="DD9" s="777"/>
      <c r="DE9" s="777"/>
      <c r="DF9" s="778"/>
      <c r="DG9" s="776" t="s">
        <v>495</v>
      </c>
      <c r="DH9" s="777"/>
      <c r="DI9" s="777"/>
      <c r="DJ9" s="777"/>
      <c r="DK9" s="778"/>
      <c r="DL9" s="776" t="s">
        <v>495</v>
      </c>
      <c r="DM9" s="777"/>
      <c r="DN9" s="777"/>
      <c r="DO9" s="777"/>
      <c r="DP9" s="778"/>
      <c r="DQ9" s="776" t="s">
        <v>495</v>
      </c>
      <c r="DR9" s="777"/>
      <c r="DS9" s="777"/>
      <c r="DT9" s="777"/>
      <c r="DU9" s="778"/>
      <c r="DV9" s="773"/>
      <c r="DW9" s="774"/>
      <c r="DX9" s="774"/>
      <c r="DY9" s="774"/>
      <c r="DZ9" s="779"/>
      <c r="EA9" s="234"/>
    </row>
    <row r="10" spans="1:131" s="235" customFormat="1" ht="26.25" customHeight="1" x14ac:dyDescent="0.2">
      <c r="A10" s="238">
        <v>4</v>
      </c>
      <c r="B10" s="780" t="s">
        <v>377</v>
      </c>
      <c r="C10" s="781"/>
      <c r="D10" s="781"/>
      <c r="E10" s="781"/>
      <c r="F10" s="781"/>
      <c r="G10" s="781"/>
      <c r="H10" s="781"/>
      <c r="I10" s="781"/>
      <c r="J10" s="781"/>
      <c r="K10" s="781"/>
      <c r="L10" s="781"/>
      <c r="M10" s="781"/>
      <c r="N10" s="781"/>
      <c r="O10" s="781"/>
      <c r="P10" s="782"/>
      <c r="Q10" s="783">
        <v>189</v>
      </c>
      <c r="R10" s="784"/>
      <c r="S10" s="784"/>
      <c r="T10" s="784"/>
      <c r="U10" s="784"/>
      <c r="V10" s="784">
        <v>172</v>
      </c>
      <c r="W10" s="784"/>
      <c r="X10" s="784"/>
      <c r="Y10" s="784"/>
      <c r="Z10" s="784"/>
      <c r="AA10" s="784">
        <v>17</v>
      </c>
      <c r="AB10" s="784"/>
      <c r="AC10" s="784"/>
      <c r="AD10" s="784"/>
      <c r="AE10" s="785"/>
      <c r="AF10" s="786">
        <v>17</v>
      </c>
      <c r="AG10" s="787"/>
      <c r="AH10" s="787"/>
      <c r="AI10" s="787"/>
      <c r="AJ10" s="788"/>
      <c r="AK10" s="769">
        <v>84</v>
      </c>
      <c r="AL10" s="770"/>
      <c r="AM10" s="770"/>
      <c r="AN10" s="770"/>
      <c r="AO10" s="770"/>
      <c r="AP10" s="770">
        <v>7</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577</v>
      </c>
      <c r="BT10" s="774"/>
      <c r="BU10" s="774"/>
      <c r="BV10" s="774"/>
      <c r="BW10" s="774"/>
      <c r="BX10" s="774"/>
      <c r="BY10" s="774"/>
      <c r="BZ10" s="774"/>
      <c r="CA10" s="774"/>
      <c r="CB10" s="774"/>
      <c r="CC10" s="774"/>
      <c r="CD10" s="774"/>
      <c r="CE10" s="774"/>
      <c r="CF10" s="774"/>
      <c r="CG10" s="775"/>
      <c r="CH10" s="776">
        <v>1</v>
      </c>
      <c r="CI10" s="777"/>
      <c r="CJ10" s="777"/>
      <c r="CK10" s="777"/>
      <c r="CL10" s="778"/>
      <c r="CM10" s="776">
        <v>36</v>
      </c>
      <c r="CN10" s="777"/>
      <c r="CO10" s="777"/>
      <c r="CP10" s="777"/>
      <c r="CQ10" s="778"/>
      <c r="CR10" s="776">
        <v>15</v>
      </c>
      <c r="CS10" s="777"/>
      <c r="CT10" s="777"/>
      <c r="CU10" s="777"/>
      <c r="CV10" s="778"/>
      <c r="CW10" s="776" t="s">
        <v>555</v>
      </c>
      <c r="CX10" s="777"/>
      <c r="CY10" s="777"/>
      <c r="CZ10" s="777"/>
      <c r="DA10" s="778"/>
      <c r="DB10" s="776" t="s">
        <v>495</v>
      </c>
      <c r="DC10" s="777"/>
      <c r="DD10" s="777"/>
      <c r="DE10" s="777"/>
      <c r="DF10" s="778"/>
      <c r="DG10" s="776" t="s">
        <v>495</v>
      </c>
      <c r="DH10" s="777"/>
      <c r="DI10" s="777"/>
      <c r="DJ10" s="777"/>
      <c r="DK10" s="778"/>
      <c r="DL10" s="776" t="s">
        <v>495</v>
      </c>
      <c r="DM10" s="777"/>
      <c r="DN10" s="777"/>
      <c r="DO10" s="777"/>
      <c r="DP10" s="778"/>
      <c r="DQ10" s="776" t="s">
        <v>495</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578</v>
      </c>
      <c r="BT11" s="774"/>
      <c r="BU11" s="774"/>
      <c r="BV11" s="774"/>
      <c r="BW11" s="774"/>
      <c r="BX11" s="774"/>
      <c r="BY11" s="774"/>
      <c r="BZ11" s="774"/>
      <c r="CA11" s="774"/>
      <c r="CB11" s="774"/>
      <c r="CC11" s="774"/>
      <c r="CD11" s="774"/>
      <c r="CE11" s="774"/>
      <c r="CF11" s="774"/>
      <c r="CG11" s="775"/>
      <c r="CH11" s="776">
        <v>-4</v>
      </c>
      <c r="CI11" s="777"/>
      <c r="CJ11" s="777"/>
      <c r="CK11" s="777"/>
      <c r="CL11" s="778"/>
      <c r="CM11" s="776">
        <v>1610</v>
      </c>
      <c r="CN11" s="777"/>
      <c r="CO11" s="777"/>
      <c r="CP11" s="777"/>
      <c r="CQ11" s="778"/>
      <c r="CR11" s="776">
        <v>351</v>
      </c>
      <c r="CS11" s="777"/>
      <c r="CT11" s="777"/>
      <c r="CU11" s="777"/>
      <c r="CV11" s="778"/>
      <c r="CW11" s="776" t="s">
        <v>555</v>
      </c>
      <c r="CX11" s="777"/>
      <c r="CY11" s="777"/>
      <c r="CZ11" s="777"/>
      <c r="DA11" s="778"/>
      <c r="DB11" s="776" t="s">
        <v>495</v>
      </c>
      <c r="DC11" s="777"/>
      <c r="DD11" s="777"/>
      <c r="DE11" s="777"/>
      <c r="DF11" s="778"/>
      <c r="DG11" s="776" t="s">
        <v>495</v>
      </c>
      <c r="DH11" s="777"/>
      <c r="DI11" s="777"/>
      <c r="DJ11" s="777"/>
      <c r="DK11" s="778"/>
      <c r="DL11" s="776" t="s">
        <v>495</v>
      </c>
      <c r="DM11" s="777"/>
      <c r="DN11" s="777"/>
      <c r="DO11" s="777"/>
      <c r="DP11" s="778"/>
      <c r="DQ11" s="776" t="s">
        <v>495</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579</v>
      </c>
      <c r="BT12" s="774"/>
      <c r="BU12" s="774"/>
      <c r="BV12" s="774"/>
      <c r="BW12" s="774"/>
      <c r="BX12" s="774"/>
      <c r="BY12" s="774"/>
      <c r="BZ12" s="774"/>
      <c r="CA12" s="774"/>
      <c r="CB12" s="774"/>
      <c r="CC12" s="774"/>
      <c r="CD12" s="774"/>
      <c r="CE12" s="774"/>
      <c r="CF12" s="774"/>
      <c r="CG12" s="775"/>
      <c r="CH12" s="776">
        <v>12</v>
      </c>
      <c r="CI12" s="777"/>
      <c r="CJ12" s="777"/>
      <c r="CK12" s="777"/>
      <c r="CL12" s="778"/>
      <c r="CM12" s="776">
        <v>1453</v>
      </c>
      <c r="CN12" s="777"/>
      <c r="CO12" s="777"/>
      <c r="CP12" s="777"/>
      <c r="CQ12" s="778"/>
      <c r="CR12" s="776">
        <v>520</v>
      </c>
      <c r="CS12" s="777"/>
      <c r="CT12" s="777"/>
      <c r="CU12" s="777"/>
      <c r="CV12" s="778"/>
      <c r="CW12" s="776" t="s">
        <v>555</v>
      </c>
      <c r="CX12" s="777"/>
      <c r="CY12" s="777"/>
      <c r="CZ12" s="777"/>
      <c r="DA12" s="778"/>
      <c r="DB12" s="776" t="s">
        <v>495</v>
      </c>
      <c r="DC12" s="777"/>
      <c r="DD12" s="777"/>
      <c r="DE12" s="777"/>
      <c r="DF12" s="778"/>
      <c r="DG12" s="776" t="s">
        <v>495</v>
      </c>
      <c r="DH12" s="777"/>
      <c r="DI12" s="777"/>
      <c r="DJ12" s="777"/>
      <c r="DK12" s="778"/>
      <c r="DL12" s="776" t="s">
        <v>495</v>
      </c>
      <c r="DM12" s="777"/>
      <c r="DN12" s="777"/>
      <c r="DO12" s="777"/>
      <c r="DP12" s="778"/>
      <c r="DQ12" s="776" t="s">
        <v>495</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580</v>
      </c>
      <c r="BT13" s="774"/>
      <c r="BU13" s="774"/>
      <c r="BV13" s="774"/>
      <c r="BW13" s="774"/>
      <c r="BX13" s="774"/>
      <c r="BY13" s="774"/>
      <c r="BZ13" s="774"/>
      <c r="CA13" s="774"/>
      <c r="CB13" s="774"/>
      <c r="CC13" s="774"/>
      <c r="CD13" s="774"/>
      <c r="CE13" s="774"/>
      <c r="CF13" s="774"/>
      <c r="CG13" s="775"/>
      <c r="CH13" s="776">
        <v>110</v>
      </c>
      <c r="CI13" s="777"/>
      <c r="CJ13" s="777"/>
      <c r="CK13" s="777"/>
      <c r="CL13" s="778"/>
      <c r="CM13" s="776">
        <v>1933</v>
      </c>
      <c r="CN13" s="777"/>
      <c r="CO13" s="777"/>
      <c r="CP13" s="777"/>
      <c r="CQ13" s="778"/>
      <c r="CR13" s="776">
        <v>10</v>
      </c>
      <c r="CS13" s="777"/>
      <c r="CT13" s="777"/>
      <c r="CU13" s="777"/>
      <c r="CV13" s="778"/>
      <c r="CW13" s="776" t="s">
        <v>555</v>
      </c>
      <c r="CX13" s="777"/>
      <c r="CY13" s="777"/>
      <c r="CZ13" s="777"/>
      <c r="DA13" s="778"/>
      <c r="DB13" s="776" t="s">
        <v>555</v>
      </c>
      <c r="DC13" s="777"/>
      <c r="DD13" s="777"/>
      <c r="DE13" s="777"/>
      <c r="DF13" s="778"/>
      <c r="DG13" s="776">
        <v>400</v>
      </c>
      <c r="DH13" s="777"/>
      <c r="DI13" s="777"/>
      <c r="DJ13" s="777"/>
      <c r="DK13" s="778"/>
      <c r="DL13" s="776" t="s">
        <v>555</v>
      </c>
      <c r="DM13" s="777"/>
      <c r="DN13" s="777"/>
      <c r="DO13" s="777"/>
      <c r="DP13" s="778"/>
      <c r="DQ13" s="776" t="s">
        <v>555</v>
      </c>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581</v>
      </c>
      <c r="BT14" s="774"/>
      <c r="BU14" s="774"/>
      <c r="BV14" s="774"/>
      <c r="BW14" s="774"/>
      <c r="BX14" s="774"/>
      <c r="BY14" s="774"/>
      <c r="BZ14" s="774"/>
      <c r="CA14" s="774"/>
      <c r="CB14" s="774"/>
      <c r="CC14" s="774"/>
      <c r="CD14" s="774"/>
      <c r="CE14" s="774"/>
      <c r="CF14" s="774"/>
      <c r="CG14" s="775"/>
      <c r="CH14" s="776">
        <v>-3</v>
      </c>
      <c r="CI14" s="777"/>
      <c r="CJ14" s="777"/>
      <c r="CK14" s="777"/>
      <c r="CL14" s="778"/>
      <c r="CM14" s="776">
        <v>58</v>
      </c>
      <c r="CN14" s="777"/>
      <c r="CO14" s="777"/>
      <c r="CP14" s="777"/>
      <c r="CQ14" s="778"/>
      <c r="CR14" s="776">
        <v>20</v>
      </c>
      <c r="CS14" s="777"/>
      <c r="CT14" s="777"/>
      <c r="CU14" s="777"/>
      <c r="CV14" s="778"/>
      <c r="CW14" s="776" t="s">
        <v>555</v>
      </c>
      <c r="CX14" s="777"/>
      <c r="CY14" s="777"/>
      <c r="CZ14" s="777"/>
      <c r="DA14" s="778"/>
      <c r="DB14" s="776" t="s">
        <v>555</v>
      </c>
      <c r="DC14" s="777"/>
      <c r="DD14" s="777"/>
      <c r="DE14" s="777"/>
      <c r="DF14" s="778"/>
      <c r="DG14" s="776" t="s">
        <v>555</v>
      </c>
      <c r="DH14" s="777"/>
      <c r="DI14" s="777"/>
      <c r="DJ14" s="777"/>
      <c r="DK14" s="778"/>
      <c r="DL14" s="776" t="s">
        <v>555</v>
      </c>
      <c r="DM14" s="777"/>
      <c r="DN14" s="777"/>
      <c r="DO14" s="777"/>
      <c r="DP14" s="778"/>
      <c r="DQ14" s="776" t="s">
        <v>555</v>
      </c>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582</v>
      </c>
      <c r="BT15" s="774"/>
      <c r="BU15" s="774"/>
      <c r="BV15" s="774"/>
      <c r="BW15" s="774"/>
      <c r="BX15" s="774"/>
      <c r="BY15" s="774"/>
      <c r="BZ15" s="774"/>
      <c r="CA15" s="774"/>
      <c r="CB15" s="774"/>
      <c r="CC15" s="774"/>
      <c r="CD15" s="774"/>
      <c r="CE15" s="774"/>
      <c r="CF15" s="774"/>
      <c r="CG15" s="775"/>
      <c r="CH15" s="776">
        <v>-1</v>
      </c>
      <c r="CI15" s="777"/>
      <c r="CJ15" s="777"/>
      <c r="CK15" s="777"/>
      <c r="CL15" s="778"/>
      <c r="CM15" s="776">
        <v>-25</v>
      </c>
      <c r="CN15" s="777"/>
      <c r="CO15" s="777"/>
      <c r="CP15" s="777"/>
      <c r="CQ15" s="778"/>
      <c r="CR15" s="776">
        <v>3</v>
      </c>
      <c r="CS15" s="777"/>
      <c r="CT15" s="777"/>
      <c r="CU15" s="777"/>
      <c r="CV15" s="778"/>
      <c r="CW15" s="776" t="s">
        <v>555</v>
      </c>
      <c r="CX15" s="777"/>
      <c r="CY15" s="777"/>
      <c r="CZ15" s="777"/>
      <c r="DA15" s="778"/>
      <c r="DB15" s="776" t="s">
        <v>555</v>
      </c>
      <c r="DC15" s="777"/>
      <c r="DD15" s="777"/>
      <c r="DE15" s="777"/>
      <c r="DF15" s="778"/>
      <c r="DG15" s="776" t="s">
        <v>555</v>
      </c>
      <c r="DH15" s="777"/>
      <c r="DI15" s="777"/>
      <c r="DJ15" s="777"/>
      <c r="DK15" s="778"/>
      <c r="DL15" s="776" t="s">
        <v>555</v>
      </c>
      <c r="DM15" s="777"/>
      <c r="DN15" s="777"/>
      <c r="DO15" s="777"/>
      <c r="DP15" s="778"/>
      <c r="DQ15" s="776" t="s">
        <v>555</v>
      </c>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379</v>
      </c>
      <c r="B23" s="789" t="s">
        <v>380</v>
      </c>
      <c r="C23" s="790"/>
      <c r="D23" s="790"/>
      <c r="E23" s="790"/>
      <c r="F23" s="790"/>
      <c r="G23" s="790"/>
      <c r="H23" s="790"/>
      <c r="I23" s="790"/>
      <c r="J23" s="790"/>
      <c r="K23" s="790"/>
      <c r="L23" s="790"/>
      <c r="M23" s="790"/>
      <c r="N23" s="790"/>
      <c r="O23" s="790"/>
      <c r="P23" s="791"/>
      <c r="Q23" s="792">
        <v>120551</v>
      </c>
      <c r="R23" s="793"/>
      <c r="S23" s="793"/>
      <c r="T23" s="793"/>
      <c r="U23" s="793"/>
      <c r="V23" s="793">
        <v>118439</v>
      </c>
      <c r="W23" s="793"/>
      <c r="X23" s="793"/>
      <c r="Y23" s="793"/>
      <c r="Z23" s="793"/>
      <c r="AA23" s="793">
        <v>2112</v>
      </c>
      <c r="AB23" s="793"/>
      <c r="AC23" s="793"/>
      <c r="AD23" s="793"/>
      <c r="AE23" s="794"/>
      <c r="AF23" s="795">
        <v>1740</v>
      </c>
      <c r="AG23" s="793"/>
      <c r="AH23" s="793"/>
      <c r="AI23" s="793"/>
      <c r="AJ23" s="796"/>
      <c r="AK23" s="797"/>
      <c r="AL23" s="798"/>
      <c r="AM23" s="798"/>
      <c r="AN23" s="798"/>
      <c r="AO23" s="798"/>
      <c r="AP23" s="793">
        <v>93817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391</v>
      </c>
      <c r="C28" s="750"/>
      <c r="D28" s="750"/>
      <c r="E28" s="750"/>
      <c r="F28" s="750"/>
      <c r="G28" s="750"/>
      <c r="H28" s="750"/>
      <c r="I28" s="750"/>
      <c r="J28" s="750"/>
      <c r="K28" s="750"/>
      <c r="L28" s="750"/>
      <c r="M28" s="750"/>
      <c r="N28" s="750"/>
      <c r="O28" s="750"/>
      <c r="P28" s="751"/>
      <c r="Q28" s="822">
        <v>25499</v>
      </c>
      <c r="R28" s="823"/>
      <c r="S28" s="823"/>
      <c r="T28" s="823"/>
      <c r="U28" s="823"/>
      <c r="V28" s="823">
        <v>25461</v>
      </c>
      <c r="W28" s="823"/>
      <c r="X28" s="823"/>
      <c r="Y28" s="823"/>
      <c r="Z28" s="823"/>
      <c r="AA28" s="823">
        <v>38</v>
      </c>
      <c r="AB28" s="823"/>
      <c r="AC28" s="823"/>
      <c r="AD28" s="823"/>
      <c r="AE28" s="824"/>
      <c r="AF28" s="825">
        <v>38</v>
      </c>
      <c r="AG28" s="823"/>
      <c r="AH28" s="823"/>
      <c r="AI28" s="823"/>
      <c r="AJ28" s="826"/>
      <c r="AK28" s="827">
        <v>1881</v>
      </c>
      <c r="AL28" s="828"/>
      <c r="AM28" s="828"/>
      <c r="AN28" s="828"/>
      <c r="AO28" s="828"/>
      <c r="AP28" s="828">
        <v>6</v>
      </c>
      <c r="AQ28" s="828"/>
      <c r="AR28" s="828"/>
      <c r="AS28" s="828"/>
      <c r="AT28" s="828"/>
      <c r="AU28" s="828" t="s">
        <v>555</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392</v>
      </c>
      <c r="C29" s="781"/>
      <c r="D29" s="781"/>
      <c r="E29" s="781"/>
      <c r="F29" s="781"/>
      <c r="G29" s="781"/>
      <c r="H29" s="781"/>
      <c r="I29" s="781"/>
      <c r="J29" s="781"/>
      <c r="K29" s="781"/>
      <c r="L29" s="781"/>
      <c r="M29" s="781"/>
      <c r="N29" s="781"/>
      <c r="O29" s="781"/>
      <c r="P29" s="782"/>
      <c r="Q29" s="783">
        <v>31146</v>
      </c>
      <c r="R29" s="784"/>
      <c r="S29" s="784"/>
      <c r="T29" s="784"/>
      <c r="U29" s="784"/>
      <c r="V29" s="784">
        <v>30657</v>
      </c>
      <c r="W29" s="784"/>
      <c r="X29" s="784"/>
      <c r="Y29" s="784"/>
      <c r="Z29" s="784"/>
      <c r="AA29" s="784">
        <v>489</v>
      </c>
      <c r="AB29" s="784"/>
      <c r="AC29" s="784"/>
      <c r="AD29" s="784"/>
      <c r="AE29" s="785"/>
      <c r="AF29" s="786">
        <v>489</v>
      </c>
      <c r="AG29" s="787"/>
      <c r="AH29" s="787"/>
      <c r="AI29" s="787"/>
      <c r="AJ29" s="788"/>
      <c r="AK29" s="834">
        <v>4512</v>
      </c>
      <c r="AL29" s="830"/>
      <c r="AM29" s="830"/>
      <c r="AN29" s="830"/>
      <c r="AO29" s="830"/>
      <c r="AP29" s="830" t="s">
        <v>555</v>
      </c>
      <c r="AQ29" s="830"/>
      <c r="AR29" s="830"/>
      <c r="AS29" s="830"/>
      <c r="AT29" s="830"/>
      <c r="AU29" s="830" t="s">
        <v>555</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393</v>
      </c>
      <c r="C30" s="781"/>
      <c r="D30" s="781"/>
      <c r="E30" s="781"/>
      <c r="F30" s="781"/>
      <c r="G30" s="781"/>
      <c r="H30" s="781"/>
      <c r="I30" s="781"/>
      <c r="J30" s="781"/>
      <c r="K30" s="781"/>
      <c r="L30" s="781"/>
      <c r="M30" s="781"/>
      <c r="N30" s="781"/>
      <c r="O30" s="781"/>
      <c r="P30" s="782"/>
      <c r="Q30" s="783">
        <v>7668</v>
      </c>
      <c r="R30" s="784"/>
      <c r="S30" s="784"/>
      <c r="T30" s="784"/>
      <c r="U30" s="784"/>
      <c r="V30" s="784">
        <v>7536</v>
      </c>
      <c r="W30" s="784"/>
      <c r="X30" s="784"/>
      <c r="Y30" s="784"/>
      <c r="Z30" s="784"/>
      <c r="AA30" s="784">
        <v>132</v>
      </c>
      <c r="AB30" s="784"/>
      <c r="AC30" s="784"/>
      <c r="AD30" s="784"/>
      <c r="AE30" s="785"/>
      <c r="AF30" s="786">
        <v>132</v>
      </c>
      <c r="AG30" s="787"/>
      <c r="AH30" s="787"/>
      <c r="AI30" s="787"/>
      <c r="AJ30" s="788"/>
      <c r="AK30" s="834">
        <v>4084</v>
      </c>
      <c r="AL30" s="830"/>
      <c r="AM30" s="830"/>
      <c r="AN30" s="830"/>
      <c r="AO30" s="830"/>
      <c r="AP30" s="830" t="s">
        <v>555</v>
      </c>
      <c r="AQ30" s="830"/>
      <c r="AR30" s="830"/>
      <c r="AS30" s="830"/>
      <c r="AT30" s="830"/>
      <c r="AU30" s="830" t="s">
        <v>555</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394</v>
      </c>
      <c r="C31" s="781"/>
      <c r="D31" s="781"/>
      <c r="E31" s="781"/>
      <c r="F31" s="781"/>
      <c r="G31" s="781"/>
      <c r="H31" s="781"/>
      <c r="I31" s="781"/>
      <c r="J31" s="781"/>
      <c r="K31" s="781"/>
      <c r="L31" s="781"/>
      <c r="M31" s="781"/>
      <c r="N31" s="781"/>
      <c r="O31" s="781"/>
      <c r="P31" s="782"/>
      <c r="Q31" s="783">
        <v>8078</v>
      </c>
      <c r="R31" s="784"/>
      <c r="S31" s="784"/>
      <c r="T31" s="784"/>
      <c r="U31" s="784"/>
      <c r="V31" s="784">
        <v>7127</v>
      </c>
      <c r="W31" s="784"/>
      <c r="X31" s="784"/>
      <c r="Y31" s="784"/>
      <c r="Z31" s="784"/>
      <c r="AA31" s="784">
        <v>951</v>
      </c>
      <c r="AB31" s="784"/>
      <c r="AC31" s="784"/>
      <c r="AD31" s="784"/>
      <c r="AE31" s="785"/>
      <c r="AF31" s="786">
        <v>3692</v>
      </c>
      <c r="AG31" s="787"/>
      <c r="AH31" s="787"/>
      <c r="AI31" s="787"/>
      <c r="AJ31" s="788"/>
      <c r="AK31" s="834">
        <v>524</v>
      </c>
      <c r="AL31" s="830"/>
      <c r="AM31" s="830"/>
      <c r="AN31" s="830"/>
      <c r="AO31" s="830"/>
      <c r="AP31" s="830">
        <v>15937</v>
      </c>
      <c r="AQ31" s="830"/>
      <c r="AR31" s="830"/>
      <c r="AS31" s="830"/>
      <c r="AT31" s="830"/>
      <c r="AU31" s="830">
        <v>3331</v>
      </c>
      <c r="AV31" s="830"/>
      <c r="AW31" s="830"/>
      <c r="AX31" s="830"/>
      <c r="AY31" s="830"/>
      <c r="AZ31" s="831"/>
      <c r="BA31" s="831"/>
      <c r="BB31" s="831"/>
      <c r="BC31" s="831"/>
      <c r="BD31" s="831"/>
      <c r="BE31" s="832" t="s">
        <v>395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396</v>
      </c>
      <c r="C32" s="781"/>
      <c r="D32" s="781"/>
      <c r="E32" s="781"/>
      <c r="F32" s="781"/>
      <c r="G32" s="781"/>
      <c r="H32" s="781"/>
      <c r="I32" s="781"/>
      <c r="J32" s="781"/>
      <c r="K32" s="781"/>
      <c r="L32" s="781"/>
      <c r="M32" s="781"/>
      <c r="N32" s="781"/>
      <c r="O32" s="781"/>
      <c r="P32" s="782"/>
      <c r="Q32" s="783">
        <v>21</v>
      </c>
      <c r="R32" s="784"/>
      <c r="S32" s="784"/>
      <c r="T32" s="784"/>
      <c r="U32" s="784"/>
      <c r="V32" s="784">
        <v>18</v>
      </c>
      <c r="W32" s="784"/>
      <c r="X32" s="784"/>
      <c r="Y32" s="784"/>
      <c r="Z32" s="784"/>
      <c r="AA32" s="784">
        <v>2</v>
      </c>
      <c r="AB32" s="784"/>
      <c r="AC32" s="784"/>
      <c r="AD32" s="784"/>
      <c r="AE32" s="785"/>
      <c r="AF32" s="786">
        <v>193</v>
      </c>
      <c r="AG32" s="787"/>
      <c r="AH32" s="787"/>
      <c r="AI32" s="787"/>
      <c r="AJ32" s="788"/>
      <c r="AK32" s="834" t="s">
        <v>555</v>
      </c>
      <c r="AL32" s="830"/>
      <c r="AM32" s="830"/>
      <c r="AN32" s="830"/>
      <c r="AO32" s="830"/>
      <c r="AP32" s="830" t="s">
        <v>555</v>
      </c>
      <c r="AQ32" s="830"/>
      <c r="AR32" s="830"/>
      <c r="AS32" s="830"/>
      <c r="AT32" s="830"/>
      <c r="AU32" s="830" t="s">
        <v>555</v>
      </c>
      <c r="AV32" s="830"/>
      <c r="AW32" s="830"/>
      <c r="AX32" s="830"/>
      <c r="AY32" s="830"/>
      <c r="AZ32" s="831"/>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397</v>
      </c>
      <c r="C33" s="781"/>
      <c r="D33" s="781"/>
      <c r="E33" s="781"/>
      <c r="F33" s="781"/>
      <c r="G33" s="781"/>
      <c r="H33" s="781"/>
      <c r="I33" s="781"/>
      <c r="J33" s="781"/>
      <c r="K33" s="781"/>
      <c r="L33" s="781"/>
      <c r="M33" s="781"/>
      <c r="N33" s="781"/>
      <c r="O33" s="781"/>
      <c r="P33" s="782"/>
      <c r="Q33" s="783">
        <v>209</v>
      </c>
      <c r="R33" s="784"/>
      <c r="S33" s="784"/>
      <c r="T33" s="784"/>
      <c r="U33" s="784"/>
      <c r="V33" s="784">
        <v>169</v>
      </c>
      <c r="W33" s="784"/>
      <c r="X33" s="784"/>
      <c r="Y33" s="784"/>
      <c r="Z33" s="784"/>
      <c r="AA33" s="784">
        <v>39</v>
      </c>
      <c r="AB33" s="784"/>
      <c r="AC33" s="784"/>
      <c r="AD33" s="784"/>
      <c r="AE33" s="785"/>
      <c r="AF33" s="786">
        <v>134</v>
      </c>
      <c r="AG33" s="787"/>
      <c r="AH33" s="787"/>
      <c r="AI33" s="787"/>
      <c r="AJ33" s="788"/>
      <c r="AK33" s="834" t="s">
        <v>555</v>
      </c>
      <c r="AL33" s="830"/>
      <c r="AM33" s="830"/>
      <c r="AN33" s="830"/>
      <c r="AO33" s="830"/>
      <c r="AP33" s="830" t="s">
        <v>555</v>
      </c>
      <c r="AQ33" s="830"/>
      <c r="AR33" s="830"/>
      <c r="AS33" s="830"/>
      <c r="AT33" s="830"/>
      <c r="AU33" s="830" t="s">
        <v>555</v>
      </c>
      <c r="AV33" s="830"/>
      <c r="AW33" s="830"/>
      <c r="AX33" s="830"/>
      <c r="AY33" s="830"/>
      <c r="AZ33" s="831"/>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398</v>
      </c>
      <c r="C34" s="781"/>
      <c r="D34" s="781"/>
      <c r="E34" s="781"/>
      <c r="F34" s="781"/>
      <c r="G34" s="781"/>
      <c r="H34" s="781"/>
      <c r="I34" s="781"/>
      <c r="J34" s="781"/>
      <c r="K34" s="781"/>
      <c r="L34" s="781"/>
      <c r="M34" s="781"/>
      <c r="N34" s="781"/>
      <c r="O34" s="781"/>
      <c r="P34" s="782"/>
      <c r="Q34" s="783">
        <v>10511</v>
      </c>
      <c r="R34" s="784"/>
      <c r="S34" s="784"/>
      <c r="T34" s="784"/>
      <c r="U34" s="784"/>
      <c r="V34" s="784">
        <v>9394</v>
      </c>
      <c r="W34" s="784"/>
      <c r="X34" s="784"/>
      <c r="Y34" s="784"/>
      <c r="Z34" s="784"/>
      <c r="AA34" s="784">
        <v>1117</v>
      </c>
      <c r="AB34" s="784"/>
      <c r="AC34" s="784"/>
      <c r="AD34" s="784"/>
      <c r="AE34" s="785"/>
      <c r="AF34" s="786">
        <v>944</v>
      </c>
      <c r="AG34" s="787"/>
      <c r="AH34" s="787"/>
      <c r="AI34" s="787"/>
      <c r="AJ34" s="788"/>
      <c r="AK34" s="834">
        <v>4945</v>
      </c>
      <c r="AL34" s="830"/>
      <c r="AM34" s="830"/>
      <c r="AN34" s="830"/>
      <c r="AO34" s="830"/>
      <c r="AP34" s="830">
        <v>60942</v>
      </c>
      <c r="AQ34" s="830"/>
      <c r="AR34" s="830"/>
      <c r="AS34" s="830"/>
      <c r="AT34" s="830"/>
      <c r="AU34" s="830">
        <v>52776</v>
      </c>
      <c r="AV34" s="830"/>
      <c r="AW34" s="830"/>
      <c r="AX34" s="830"/>
      <c r="AY34" s="830"/>
      <c r="AZ34" s="831"/>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399</v>
      </c>
      <c r="C35" s="781"/>
      <c r="D35" s="781"/>
      <c r="E35" s="781"/>
      <c r="F35" s="781"/>
      <c r="G35" s="781"/>
      <c r="H35" s="781"/>
      <c r="I35" s="781"/>
      <c r="J35" s="781"/>
      <c r="K35" s="781"/>
      <c r="L35" s="781"/>
      <c r="M35" s="781"/>
      <c r="N35" s="781"/>
      <c r="O35" s="781"/>
      <c r="P35" s="782"/>
      <c r="Q35" s="783">
        <v>61913</v>
      </c>
      <c r="R35" s="784"/>
      <c r="S35" s="784"/>
      <c r="T35" s="784"/>
      <c r="U35" s="784"/>
      <c r="V35" s="784">
        <v>61473</v>
      </c>
      <c r="W35" s="784"/>
      <c r="X35" s="784"/>
      <c r="Y35" s="784"/>
      <c r="Z35" s="784"/>
      <c r="AA35" s="784">
        <v>440</v>
      </c>
      <c r="AB35" s="784"/>
      <c r="AC35" s="784"/>
      <c r="AD35" s="784"/>
      <c r="AE35" s="785"/>
      <c r="AF35" s="786">
        <v>17453</v>
      </c>
      <c r="AG35" s="787"/>
      <c r="AH35" s="787"/>
      <c r="AI35" s="787"/>
      <c r="AJ35" s="788"/>
      <c r="AK35" s="834" t="s">
        <v>555</v>
      </c>
      <c r="AL35" s="830"/>
      <c r="AM35" s="830"/>
      <c r="AN35" s="830"/>
      <c r="AO35" s="830"/>
      <c r="AP35" s="830" t="s">
        <v>555</v>
      </c>
      <c r="AQ35" s="830"/>
      <c r="AR35" s="830"/>
      <c r="AS35" s="830"/>
      <c r="AT35" s="830"/>
      <c r="AU35" s="830" t="s">
        <v>555</v>
      </c>
      <c r="AV35" s="830"/>
      <c r="AW35" s="830"/>
      <c r="AX35" s="830"/>
      <c r="AY35" s="830"/>
      <c r="AZ35" s="831"/>
      <c r="BA35" s="831"/>
      <c r="BB35" s="831"/>
      <c r="BC35" s="831"/>
      <c r="BD35" s="831"/>
      <c r="BE35" s="832" t="s">
        <v>395</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400</v>
      </c>
      <c r="C36" s="781"/>
      <c r="D36" s="781"/>
      <c r="E36" s="781"/>
      <c r="F36" s="781"/>
      <c r="G36" s="781"/>
      <c r="H36" s="781"/>
      <c r="I36" s="781"/>
      <c r="J36" s="781"/>
      <c r="K36" s="781"/>
      <c r="L36" s="781"/>
      <c r="M36" s="781"/>
      <c r="N36" s="781"/>
      <c r="O36" s="781"/>
      <c r="P36" s="782"/>
      <c r="Q36" s="783">
        <v>540</v>
      </c>
      <c r="R36" s="784"/>
      <c r="S36" s="784"/>
      <c r="T36" s="784"/>
      <c r="U36" s="784"/>
      <c r="V36" s="784">
        <v>518</v>
      </c>
      <c r="W36" s="784"/>
      <c r="X36" s="784"/>
      <c r="Y36" s="784"/>
      <c r="Z36" s="784"/>
      <c r="AA36" s="784">
        <v>22</v>
      </c>
      <c r="AB36" s="784"/>
      <c r="AC36" s="784"/>
      <c r="AD36" s="784"/>
      <c r="AE36" s="785"/>
      <c r="AF36" s="786">
        <v>22</v>
      </c>
      <c r="AG36" s="787"/>
      <c r="AH36" s="787"/>
      <c r="AI36" s="787"/>
      <c r="AJ36" s="788"/>
      <c r="AK36" s="834">
        <v>421</v>
      </c>
      <c r="AL36" s="830"/>
      <c r="AM36" s="830"/>
      <c r="AN36" s="830"/>
      <c r="AO36" s="830"/>
      <c r="AP36" s="830">
        <v>1394</v>
      </c>
      <c r="AQ36" s="830"/>
      <c r="AR36" s="830"/>
      <c r="AS36" s="830"/>
      <c r="AT36" s="830"/>
      <c r="AU36" s="830">
        <v>1370</v>
      </c>
      <c r="AV36" s="830"/>
      <c r="AW36" s="830"/>
      <c r="AX36" s="830"/>
      <c r="AY36" s="830"/>
      <c r="AZ36" s="831"/>
      <c r="BA36" s="831"/>
      <c r="BB36" s="831"/>
      <c r="BC36" s="831"/>
      <c r="BD36" s="831"/>
      <c r="BE36" s="832" t="s">
        <v>401</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t="s">
        <v>402</v>
      </c>
      <c r="C37" s="781"/>
      <c r="D37" s="781"/>
      <c r="E37" s="781"/>
      <c r="F37" s="781"/>
      <c r="G37" s="781"/>
      <c r="H37" s="781"/>
      <c r="I37" s="781"/>
      <c r="J37" s="781"/>
      <c r="K37" s="781"/>
      <c r="L37" s="781"/>
      <c r="M37" s="781"/>
      <c r="N37" s="781"/>
      <c r="O37" s="781"/>
      <c r="P37" s="782"/>
      <c r="Q37" s="783">
        <v>487</v>
      </c>
      <c r="R37" s="784"/>
      <c r="S37" s="784"/>
      <c r="T37" s="784"/>
      <c r="U37" s="784"/>
      <c r="V37" s="784">
        <v>440</v>
      </c>
      <c r="W37" s="784"/>
      <c r="X37" s="784"/>
      <c r="Y37" s="784"/>
      <c r="Z37" s="784"/>
      <c r="AA37" s="784">
        <v>47</v>
      </c>
      <c r="AB37" s="784"/>
      <c r="AC37" s="784"/>
      <c r="AD37" s="784"/>
      <c r="AE37" s="785"/>
      <c r="AF37" s="786">
        <v>47</v>
      </c>
      <c r="AG37" s="787"/>
      <c r="AH37" s="787"/>
      <c r="AI37" s="787"/>
      <c r="AJ37" s="788"/>
      <c r="AK37" s="834">
        <v>346</v>
      </c>
      <c r="AL37" s="830"/>
      <c r="AM37" s="830"/>
      <c r="AN37" s="830"/>
      <c r="AO37" s="830"/>
      <c r="AP37" s="830">
        <v>185</v>
      </c>
      <c r="AQ37" s="830"/>
      <c r="AR37" s="830"/>
      <c r="AS37" s="830"/>
      <c r="AT37" s="830"/>
      <c r="AU37" s="830">
        <v>177</v>
      </c>
      <c r="AV37" s="830"/>
      <c r="AW37" s="830"/>
      <c r="AX37" s="830"/>
      <c r="AY37" s="830"/>
      <c r="AZ37" s="831"/>
      <c r="BA37" s="831"/>
      <c r="BB37" s="831"/>
      <c r="BC37" s="831"/>
      <c r="BD37" s="831"/>
      <c r="BE37" s="832" t="s">
        <v>401</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379</v>
      </c>
      <c r="B63" s="789" t="s">
        <v>404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23144</v>
      </c>
      <c r="AG63" s="844"/>
      <c r="AH63" s="844"/>
      <c r="AI63" s="844"/>
      <c r="AJ63" s="845"/>
      <c r="AK63" s="846"/>
      <c r="AL63" s="841"/>
      <c r="AM63" s="841"/>
      <c r="AN63" s="841"/>
      <c r="AO63" s="841"/>
      <c r="AP63" s="844">
        <v>78464</v>
      </c>
      <c r="AQ63" s="844"/>
      <c r="AR63" s="844"/>
      <c r="AS63" s="844"/>
      <c r="AT63" s="844"/>
      <c r="AU63" s="844">
        <v>56107</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406</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563</v>
      </c>
      <c r="C68" s="870"/>
      <c r="D68" s="870"/>
      <c r="E68" s="870"/>
      <c r="F68" s="870"/>
      <c r="G68" s="870"/>
      <c r="H68" s="870"/>
      <c r="I68" s="870"/>
      <c r="J68" s="870"/>
      <c r="K68" s="870"/>
      <c r="L68" s="870"/>
      <c r="M68" s="870"/>
      <c r="N68" s="870"/>
      <c r="O68" s="870"/>
      <c r="P68" s="871"/>
      <c r="Q68" s="872">
        <v>313</v>
      </c>
      <c r="R68" s="866"/>
      <c r="S68" s="866"/>
      <c r="T68" s="866"/>
      <c r="U68" s="866"/>
      <c r="V68" s="866">
        <v>294</v>
      </c>
      <c r="W68" s="866"/>
      <c r="X68" s="866"/>
      <c r="Y68" s="866"/>
      <c r="Z68" s="866"/>
      <c r="AA68" s="866">
        <v>19</v>
      </c>
      <c r="AB68" s="866"/>
      <c r="AC68" s="866"/>
      <c r="AD68" s="866"/>
      <c r="AE68" s="866"/>
      <c r="AF68" s="866">
        <v>19</v>
      </c>
      <c r="AG68" s="866"/>
      <c r="AH68" s="866"/>
      <c r="AI68" s="866"/>
      <c r="AJ68" s="866"/>
      <c r="AK68" s="866">
        <v>83</v>
      </c>
      <c r="AL68" s="866"/>
      <c r="AM68" s="866"/>
      <c r="AN68" s="866"/>
      <c r="AO68" s="866"/>
      <c r="AP68" s="866" t="s">
        <v>555</v>
      </c>
      <c r="AQ68" s="866"/>
      <c r="AR68" s="866"/>
      <c r="AS68" s="866"/>
      <c r="AT68" s="866"/>
      <c r="AU68" s="866" t="s">
        <v>555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564</v>
      </c>
      <c r="C69" s="874"/>
      <c r="D69" s="874"/>
      <c r="E69" s="874"/>
      <c r="F69" s="874"/>
      <c r="G69" s="874"/>
      <c r="H69" s="874"/>
      <c r="I69" s="874"/>
      <c r="J69" s="874"/>
      <c r="K69" s="874"/>
      <c r="L69" s="874"/>
      <c r="M69" s="874"/>
      <c r="N69" s="874"/>
      <c r="O69" s="874"/>
      <c r="P69" s="875"/>
      <c r="Q69" s="876">
        <v>5869</v>
      </c>
      <c r="R69" s="830"/>
      <c r="S69" s="830"/>
      <c r="T69" s="830"/>
      <c r="U69" s="830"/>
      <c r="V69" s="830">
        <v>4818</v>
      </c>
      <c r="W69" s="830"/>
      <c r="X69" s="830"/>
      <c r="Y69" s="830"/>
      <c r="Z69" s="830"/>
      <c r="AA69" s="830">
        <v>1051</v>
      </c>
      <c r="AB69" s="830"/>
      <c r="AC69" s="830"/>
      <c r="AD69" s="830"/>
      <c r="AE69" s="830"/>
      <c r="AF69" s="830">
        <v>1051</v>
      </c>
      <c r="AG69" s="830"/>
      <c r="AH69" s="830"/>
      <c r="AI69" s="830"/>
      <c r="AJ69" s="830"/>
      <c r="AK69" s="830">
        <v>18</v>
      </c>
      <c r="AL69" s="830"/>
      <c r="AM69" s="830"/>
      <c r="AN69" s="830"/>
      <c r="AO69" s="830"/>
      <c r="AP69" s="830" t="s">
        <v>555</v>
      </c>
      <c r="AQ69" s="830"/>
      <c r="AR69" s="830"/>
      <c r="AS69" s="830"/>
      <c r="AT69" s="830"/>
      <c r="AU69" s="830" t="s">
        <v>555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565</v>
      </c>
      <c r="C70" s="874"/>
      <c r="D70" s="874"/>
      <c r="E70" s="874"/>
      <c r="F70" s="874"/>
      <c r="G70" s="874"/>
      <c r="H70" s="874"/>
      <c r="I70" s="874"/>
      <c r="J70" s="874"/>
      <c r="K70" s="874"/>
      <c r="L70" s="874"/>
      <c r="M70" s="874"/>
      <c r="N70" s="874"/>
      <c r="O70" s="874"/>
      <c r="P70" s="875"/>
      <c r="Q70" s="876">
        <v>155</v>
      </c>
      <c r="R70" s="830"/>
      <c r="S70" s="830"/>
      <c r="T70" s="830"/>
      <c r="U70" s="830"/>
      <c r="V70" s="830">
        <v>153</v>
      </c>
      <c r="W70" s="830"/>
      <c r="X70" s="830"/>
      <c r="Y70" s="830"/>
      <c r="Z70" s="830"/>
      <c r="AA70" s="830">
        <v>3</v>
      </c>
      <c r="AB70" s="830"/>
      <c r="AC70" s="830"/>
      <c r="AD70" s="830"/>
      <c r="AE70" s="830"/>
      <c r="AF70" s="830">
        <v>3</v>
      </c>
      <c r="AG70" s="830"/>
      <c r="AH70" s="830"/>
      <c r="AI70" s="830"/>
      <c r="AJ70" s="830"/>
      <c r="AK70" s="830" t="s">
        <v>555</v>
      </c>
      <c r="AL70" s="830"/>
      <c r="AM70" s="830"/>
      <c r="AN70" s="830"/>
      <c r="AO70" s="830"/>
      <c r="AP70" s="830" t="s">
        <v>555</v>
      </c>
      <c r="AQ70" s="830"/>
      <c r="AR70" s="830"/>
      <c r="AS70" s="830"/>
      <c r="AT70" s="830"/>
      <c r="AU70" s="830" t="s">
        <v>555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566</v>
      </c>
      <c r="C71" s="874"/>
      <c r="D71" s="874"/>
      <c r="E71" s="874"/>
      <c r="F71" s="874"/>
      <c r="G71" s="874"/>
      <c r="H71" s="874"/>
      <c r="I71" s="874"/>
      <c r="J71" s="874"/>
      <c r="K71" s="874"/>
      <c r="L71" s="874"/>
      <c r="M71" s="874"/>
      <c r="N71" s="874"/>
      <c r="O71" s="874"/>
      <c r="P71" s="875"/>
      <c r="Q71" s="876">
        <v>62</v>
      </c>
      <c r="R71" s="830"/>
      <c r="S71" s="830"/>
      <c r="T71" s="830"/>
      <c r="U71" s="830"/>
      <c r="V71" s="830">
        <v>61</v>
      </c>
      <c r="W71" s="830"/>
      <c r="X71" s="830"/>
      <c r="Y71" s="830"/>
      <c r="Z71" s="830"/>
      <c r="AA71" s="830">
        <v>1</v>
      </c>
      <c r="AB71" s="830"/>
      <c r="AC71" s="830"/>
      <c r="AD71" s="830"/>
      <c r="AE71" s="830"/>
      <c r="AF71" s="830">
        <v>1</v>
      </c>
      <c r="AG71" s="830"/>
      <c r="AH71" s="830"/>
      <c r="AI71" s="830"/>
      <c r="AJ71" s="830"/>
      <c r="AK71" s="830" t="s">
        <v>555</v>
      </c>
      <c r="AL71" s="830"/>
      <c r="AM71" s="830"/>
      <c r="AN71" s="830"/>
      <c r="AO71" s="830"/>
      <c r="AP71" s="830" t="s">
        <v>555</v>
      </c>
      <c r="AQ71" s="830"/>
      <c r="AR71" s="830"/>
      <c r="AS71" s="830"/>
      <c r="AT71" s="830"/>
      <c r="AU71" s="830" t="s">
        <v>555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567</v>
      </c>
      <c r="C72" s="874"/>
      <c r="D72" s="874"/>
      <c r="E72" s="874"/>
      <c r="F72" s="874"/>
      <c r="G72" s="874"/>
      <c r="H72" s="874"/>
      <c r="I72" s="874"/>
      <c r="J72" s="874"/>
      <c r="K72" s="874"/>
      <c r="L72" s="874"/>
      <c r="M72" s="874"/>
      <c r="N72" s="874"/>
      <c r="O72" s="874"/>
      <c r="P72" s="875"/>
      <c r="Q72" s="876">
        <v>16</v>
      </c>
      <c r="R72" s="830"/>
      <c r="S72" s="830"/>
      <c r="T72" s="830"/>
      <c r="U72" s="830"/>
      <c r="V72" s="830">
        <v>14</v>
      </c>
      <c r="W72" s="830"/>
      <c r="X72" s="830"/>
      <c r="Y72" s="830"/>
      <c r="Z72" s="830"/>
      <c r="AA72" s="830">
        <v>2</v>
      </c>
      <c r="AB72" s="830"/>
      <c r="AC72" s="830"/>
      <c r="AD72" s="830"/>
      <c r="AE72" s="830"/>
      <c r="AF72" s="830">
        <v>2</v>
      </c>
      <c r="AG72" s="830"/>
      <c r="AH72" s="830"/>
      <c r="AI72" s="830"/>
      <c r="AJ72" s="830"/>
      <c r="AK72" s="830" t="s">
        <v>555</v>
      </c>
      <c r="AL72" s="830"/>
      <c r="AM72" s="830"/>
      <c r="AN72" s="830"/>
      <c r="AO72" s="830"/>
      <c r="AP72" s="830" t="s">
        <v>555</v>
      </c>
      <c r="AQ72" s="830"/>
      <c r="AR72" s="830"/>
      <c r="AS72" s="830"/>
      <c r="AT72" s="830"/>
      <c r="AU72" s="830" t="s">
        <v>555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568</v>
      </c>
      <c r="C73" s="874"/>
      <c r="D73" s="874"/>
      <c r="E73" s="874"/>
      <c r="F73" s="874"/>
      <c r="G73" s="874"/>
      <c r="H73" s="874"/>
      <c r="I73" s="874"/>
      <c r="J73" s="874"/>
      <c r="K73" s="874"/>
      <c r="L73" s="874"/>
      <c r="M73" s="874"/>
      <c r="N73" s="874"/>
      <c r="O73" s="874"/>
      <c r="P73" s="875"/>
      <c r="Q73" s="876">
        <v>5</v>
      </c>
      <c r="R73" s="830"/>
      <c r="S73" s="830"/>
      <c r="T73" s="830"/>
      <c r="U73" s="830"/>
      <c r="V73" s="830">
        <v>3</v>
      </c>
      <c r="W73" s="830"/>
      <c r="X73" s="830"/>
      <c r="Y73" s="830"/>
      <c r="Z73" s="830"/>
      <c r="AA73" s="830">
        <v>2</v>
      </c>
      <c r="AB73" s="830"/>
      <c r="AC73" s="830"/>
      <c r="AD73" s="830"/>
      <c r="AE73" s="830"/>
      <c r="AF73" s="830">
        <v>2</v>
      </c>
      <c r="AG73" s="830"/>
      <c r="AH73" s="830"/>
      <c r="AI73" s="830"/>
      <c r="AJ73" s="830"/>
      <c r="AK73" s="830">
        <v>0</v>
      </c>
      <c r="AL73" s="830"/>
      <c r="AM73" s="830"/>
      <c r="AN73" s="830"/>
      <c r="AO73" s="830"/>
      <c r="AP73" s="830" t="s">
        <v>555</v>
      </c>
      <c r="AQ73" s="830"/>
      <c r="AR73" s="830"/>
      <c r="AS73" s="830"/>
      <c r="AT73" s="830"/>
      <c r="AU73" s="830" t="s">
        <v>555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569</v>
      </c>
      <c r="C74" s="874"/>
      <c r="D74" s="874"/>
      <c r="E74" s="874"/>
      <c r="F74" s="874"/>
      <c r="G74" s="874"/>
      <c r="H74" s="874"/>
      <c r="I74" s="874"/>
      <c r="J74" s="874"/>
      <c r="K74" s="874"/>
      <c r="L74" s="874"/>
      <c r="M74" s="874"/>
      <c r="N74" s="874"/>
      <c r="O74" s="874"/>
      <c r="P74" s="875"/>
      <c r="Q74" s="876">
        <v>280</v>
      </c>
      <c r="R74" s="830"/>
      <c r="S74" s="830"/>
      <c r="T74" s="830"/>
      <c r="U74" s="830"/>
      <c r="V74" s="830">
        <v>269</v>
      </c>
      <c r="W74" s="830"/>
      <c r="X74" s="830"/>
      <c r="Y74" s="830"/>
      <c r="Z74" s="830"/>
      <c r="AA74" s="830">
        <v>11</v>
      </c>
      <c r="AB74" s="830"/>
      <c r="AC74" s="830"/>
      <c r="AD74" s="830"/>
      <c r="AE74" s="830"/>
      <c r="AF74" s="830">
        <v>11</v>
      </c>
      <c r="AG74" s="830"/>
      <c r="AH74" s="830"/>
      <c r="AI74" s="830"/>
      <c r="AJ74" s="830"/>
      <c r="AK74" s="830" t="s">
        <v>555</v>
      </c>
      <c r="AL74" s="830"/>
      <c r="AM74" s="830"/>
      <c r="AN74" s="830"/>
      <c r="AO74" s="830"/>
      <c r="AP74" s="830">
        <v>101</v>
      </c>
      <c r="AQ74" s="830"/>
      <c r="AR74" s="830"/>
      <c r="AS74" s="830"/>
      <c r="AT74" s="830"/>
      <c r="AU74" s="830">
        <v>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570</v>
      </c>
      <c r="C75" s="874"/>
      <c r="D75" s="874"/>
      <c r="E75" s="874"/>
      <c r="F75" s="874"/>
      <c r="G75" s="874"/>
      <c r="H75" s="874"/>
      <c r="I75" s="874"/>
      <c r="J75" s="874"/>
      <c r="K75" s="874"/>
      <c r="L75" s="874"/>
      <c r="M75" s="874"/>
      <c r="N75" s="874"/>
      <c r="O75" s="874"/>
      <c r="P75" s="875"/>
      <c r="Q75" s="877">
        <v>249</v>
      </c>
      <c r="R75" s="878"/>
      <c r="S75" s="878"/>
      <c r="T75" s="878"/>
      <c r="U75" s="834"/>
      <c r="V75" s="879">
        <v>153</v>
      </c>
      <c r="W75" s="878"/>
      <c r="X75" s="878"/>
      <c r="Y75" s="878"/>
      <c r="Z75" s="834"/>
      <c r="AA75" s="879">
        <v>96</v>
      </c>
      <c r="AB75" s="878"/>
      <c r="AC75" s="878"/>
      <c r="AD75" s="878"/>
      <c r="AE75" s="834"/>
      <c r="AF75" s="879">
        <v>96</v>
      </c>
      <c r="AG75" s="878"/>
      <c r="AH75" s="878"/>
      <c r="AI75" s="878"/>
      <c r="AJ75" s="834"/>
      <c r="AK75" s="879" t="s">
        <v>555</v>
      </c>
      <c r="AL75" s="878"/>
      <c r="AM75" s="878"/>
      <c r="AN75" s="878"/>
      <c r="AO75" s="834"/>
      <c r="AP75" s="879" t="s">
        <v>555</v>
      </c>
      <c r="AQ75" s="878"/>
      <c r="AR75" s="878"/>
      <c r="AS75" s="878"/>
      <c r="AT75" s="834"/>
      <c r="AU75" s="879" t="s">
        <v>555</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571</v>
      </c>
      <c r="C76" s="874"/>
      <c r="D76" s="874"/>
      <c r="E76" s="874"/>
      <c r="F76" s="874"/>
      <c r="G76" s="874"/>
      <c r="H76" s="874"/>
      <c r="I76" s="874"/>
      <c r="J76" s="874"/>
      <c r="K76" s="874"/>
      <c r="L76" s="874"/>
      <c r="M76" s="874"/>
      <c r="N76" s="874"/>
      <c r="O76" s="874"/>
      <c r="P76" s="875"/>
      <c r="Q76" s="877">
        <v>38</v>
      </c>
      <c r="R76" s="878"/>
      <c r="S76" s="878"/>
      <c r="T76" s="878"/>
      <c r="U76" s="834"/>
      <c r="V76" s="879">
        <v>23</v>
      </c>
      <c r="W76" s="878"/>
      <c r="X76" s="878"/>
      <c r="Y76" s="878"/>
      <c r="Z76" s="834"/>
      <c r="AA76" s="879">
        <v>15</v>
      </c>
      <c r="AB76" s="878"/>
      <c r="AC76" s="878"/>
      <c r="AD76" s="878"/>
      <c r="AE76" s="834"/>
      <c r="AF76" s="879">
        <v>15</v>
      </c>
      <c r="AG76" s="878"/>
      <c r="AH76" s="878"/>
      <c r="AI76" s="878"/>
      <c r="AJ76" s="834"/>
      <c r="AK76" s="879" t="s">
        <v>555</v>
      </c>
      <c r="AL76" s="878"/>
      <c r="AM76" s="878"/>
      <c r="AN76" s="878"/>
      <c r="AO76" s="834"/>
      <c r="AP76" s="879" t="s">
        <v>555</v>
      </c>
      <c r="AQ76" s="878"/>
      <c r="AR76" s="878"/>
      <c r="AS76" s="878"/>
      <c r="AT76" s="834"/>
      <c r="AU76" s="879" t="s">
        <v>555</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572</v>
      </c>
      <c r="C77" s="874"/>
      <c r="D77" s="874"/>
      <c r="E77" s="874"/>
      <c r="F77" s="874"/>
      <c r="G77" s="874"/>
      <c r="H77" s="874"/>
      <c r="I77" s="874"/>
      <c r="J77" s="874"/>
      <c r="K77" s="874"/>
      <c r="L77" s="874"/>
      <c r="M77" s="874"/>
      <c r="N77" s="874"/>
      <c r="O77" s="874"/>
      <c r="P77" s="875"/>
      <c r="Q77" s="877">
        <v>237</v>
      </c>
      <c r="R77" s="878"/>
      <c r="S77" s="878"/>
      <c r="T77" s="878"/>
      <c r="U77" s="834"/>
      <c r="V77" s="879">
        <v>234</v>
      </c>
      <c r="W77" s="878"/>
      <c r="X77" s="878"/>
      <c r="Y77" s="878"/>
      <c r="Z77" s="834"/>
      <c r="AA77" s="879">
        <v>4</v>
      </c>
      <c r="AB77" s="878"/>
      <c r="AC77" s="878"/>
      <c r="AD77" s="878"/>
      <c r="AE77" s="834"/>
      <c r="AF77" s="879">
        <v>4</v>
      </c>
      <c r="AG77" s="878"/>
      <c r="AH77" s="878"/>
      <c r="AI77" s="878"/>
      <c r="AJ77" s="834"/>
      <c r="AK77" s="879">
        <v>12</v>
      </c>
      <c r="AL77" s="878"/>
      <c r="AM77" s="878"/>
      <c r="AN77" s="878"/>
      <c r="AO77" s="834"/>
      <c r="AP77" s="879" t="s">
        <v>555</v>
      </c>
      <c r="AQ77" s="878"/>
      <c r="AR77" s="878"/>
      <c r="AS77" s="878"/>
      <c r="AT77" s="834"/>
      <c r="AU77" s="879" t="s">
        <v>555</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573</v>
      </c>
      <c r="C78" s="874"/>
      <c r="D78" s="874"/>
      <c r="E78" s="874"/>
      <c r="F78" s="874"/>
      <c r="G78" s="874"/>
      <c r="H78" s="874"/>
      <c r="I78" s="874"/>
      <c r="J78" s="874"/>
      <c r="K78" s="874"/>
      <c r="L78" s="874"/>
      <c r="M78" s="874"/>
      <c r="N78" s="874"/>
      <c r="O78" s="874"/>
      <c r="P78" s="875"/>
      <c r="Q78" s="876">
        <v>254366</v>
      </c>
      <c r="R78" s="830"/>
      <c r="S78" s="830"/>
      <c r="T78" s="830"/>
      <c r="U78" s="830"/>
      <c r="V78" s="830">
        <v>246438</v>
      </c>
      <c r="W78" s="830"/>
      <c r="X78" s="830"/>
      <c r="Y78" s="830"/>
      <c r="Z78" s="830"/>
      <c r="AA78" s="830">
        <v>7929</v>
      </c>
      <c r="AB78" s="830"/>
      <c r="AC78" s="830"/>
      <c r="AD78" s="830"/>
      <c r="AE78" s="830"/>
      <c r="AF78" s="830">
        <v>7525</v>
      </c>
      <c r="AG78" s="830"/>
      <c r="AH78" s="830"/>
      <c r="AI78" s="830"/>
      <c r="AJ78" s="830"/>
      <c r="AK78" s="830" t="s">
        <v>555</v>
      </c>
      <c r="AL78" s="830"/>
      <c r="AM78" s="830"/>
      <c r="AN78" s="830"/>
      <c r="AO78" s="830"/>
      <c r="AP78" s="830" t="s">
        <v>555</v>
      </c>
      <c r="AQ78" s="830"/>
      <c r="AR78" s="830"/>
      <c r="AS78" s="830"/>
      <c r="AT78" s="830"/>
      <c r="AU78" s="830" t="s">
        <v>555</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379</v>
      </c>
      <c r="B88" s="789" t="s">
        <v>408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8729</v>
      </c>
      <c r="AG88" s="844"/>
      <c r="AH88" s="844"/>
      <c r="AI88" s="844"/>
      <c r="AJ88" s="844"/>
      <c r="AK88" s="841"/>
      <c r="AL88" s="841"/>
      <c r="AM88" s="841"/>
      <c r="AN88" s="841"/>
      <c r="AO88" s="841"/>
      <c r="AP88" s="844">
        <v>101</v>
      </c>
      <c r="AQ88" s="844"/>
      <c r="AR88" s="844"/>
      <c r="AS88" s="844"/>
      <c r="AT88" s="844"/>
      <c r="AU88" s="844">
        <v>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1100</v>
      </c>
      <c r="CS102" s="852"/>
      <c r="CT102" s="852"/>
      <c r="CU102" s="852"/>
      <c r="CV102" s="891"/>
      <c r="CW102" s="890">
        <v>30</v>
      </c>
      <c r="CX102" s="852"/>
      <c r="CY102" s="852"/>
      <c r="CZ102" s="852"/>
      <c r="DA102" s="891"/>
      <c r="DB102" s="890"/>
      <c r="DC102" s="852"/>
      <c r="DD102" s="852"/>
      <c r="DE102" s="852"/>
      <c r="DF102" s="891"/>
      <c r="DG102" s="890">
        <v>400</v>
      </c>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417</v>
      </c>
      <c r="AB109" s="893"/>
      <c r="AC109" s="893"/>
      <c r="AD109" s="893"/>
      <c r="AE109" s="894"/>
      <c r="AF109" s="892" t="s">
        <v>418</v>
      </c>
      <c r="AG109" s="893"/>
      <c r="AH109" s="893"/>
      <c r="AI109" s="893"/>
      <c r="AJ109" s="894"/>
      <c r="AK109" s="892" t="s">
        <v>294</v>
      </c>
      <c r="AL109" s="893"/>
      <c r="AM109" s="893"/>
      <c r="AN109" s="893"/>
      <c r="AO109" s="894"/>
      <c r="AP109" s="892" t="s">
        <v>419</v>
      </c>
      <c r="AQ109" s="893"/>
      <c r="AR109" s="893"/>
      <c r="AS109" s="893"/>
      <c r="AT109" s="895"/>
      <c r="AU109" s="912" t="s">
        <v>416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417</v>
      </c>
      <c r="BR109" s="893"/>
      <c r="BS109" s="893"/>
      <c r="BT109" s="893"/>
      <c r="BU109" s="894"/>
      <c r="BV109" s="892" t="s">
        <v>418</v>
      </c>
      <c r="BW109" s="893"/>
      <c r="BX109" s="893"/>
      <c r="BY109" s="893"/>
      <c r="BZ109" s="894"/>
      <c r="CA109" s="892" t="s">
        <v>294</v>
      </c>
      <c r="CB109" s="893"/>
      <c r="CC109" s="893"/>
      <c r="CD109" s="893"/>
      <c r="CE109" s="894"/>
      <c r="CF109" s="913" t="s">
        <v>419</v>
      </c>
      <c r="CG109" s="913"/>
      <c r="CH109" s="913"/>
      <c r="CI109" s="913"/>
      <c r="CJ109" s="913"/>
      <c r="CK109" s="892" t="s">
        <v>420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417</v>
      </c>
      <c r="DH109" s="893"/>
      <c r="DI109" s="893"/>
      <c r="DJ109" s="893"/>
      <c r="DK109" s="894"/>
      <c r="DL109" s="892" t="s">
        <v>418</v>
      </c>
      <c r="DM109" s="893"/>
      <c r="DN109" s="893"/>
      <c r="DO109" s="893"/>
      <c r="DP109" s="894"/>
      <c r="DQ109" s="892" t="s">
        <v>294</v>
      </c>
      <c r="DR109" s="893"/>
      <c r="DS109" s="893"/>
      <c r="DT109" s="893"/>
      <c r="DU109" s="894"/>
      <c r="DV109" s="892" t="s">
        <v>419</v>
      </c>
      <c r="DW109" s="893"/>
      <c r="DX109" s="893"/>
      <c r="DY109" s="893"/>
      <c r="DZ109" s="895"/>
    </row>
    <row r="110" spans="1:131" s="230" customFormat="1" ht="26.25" customHeight="1" x14ac:dyDescent="0.2">
      <c r="A110" s="896" t="s">
        <v>421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11125012</v>
      </c>
      <c r="AB110" s="900"/>
      <c r="AC110" s="900"/>
      <c r="AD110" s="900"/>
      <c r="AE110" s="901"/>
      <c r="AF110" s="902">
        <v>11798687</v>
      </c>
      <c r="AG110" s="900"/>
      <c r="AH110" s="900"/>
      <c r="AI110" s="900"/>
      <c r="AJ110" s="901"/>
      <c r="AK110" s="902">
        <v>12382309</v>
      </c>
      <c r="AL110" s="900"/>
      <c r="AM110" s="900"/>
      <c r="AN110" s="900"/>
      <c r="AO110" s="901"/>
      <c r="AP110" s="903">
        <v>20.7</v>
      </c>
      <c r="AQ110" s="904"/>
      <c r="AR110" s="904"/>
      <c r="AS110" s="904"/>
      <c r="AT110" s="905"/>
      <c r="AU110" s="906" t="s">
        <v>69</v>
      </c>
      <c r="AV110" s="907"/>
      <c r="AW110" s="907"/>
      <c r="AX110" s="907"/>
      <c r="AY110" s="907"/>
      <c r="AZ110" s="929" t="s">
        <v>422</v>
      </c>
      <c r="BA110" s="897"/>
      <c r="BB110" s="897"/>
      <c r="BC110" s="897"/>
      <c r="BD110" s="897"/>
      <c r="BE110" s="897"/>
      <c r="BF110" s="897"/>
      <c r="BG110" s="897"/>
      <c r="BH110" s="897"/>
      <c r="BI110" s="897"/>
      <c r="BJ110" s="897"/>
      <c r="BK110" s="897"/>
      <c r="BL110" s="897"/>
      <c r="BM110" s="897"/>
      <c r="BN110" s="897"/>
      <c r="BO110" s="897"/>
      <c r="BP110" s="898"/>
      <c r="BQ110" s="930">
        <v>108467424</v>
      </c>
      <c r="BR110" s="931"/>
      <c r="BS110" s="931"/>
      <c r="BT110" s="931"/>
      <c r="BU110" s="931"/>
      <c r="BV110" s="931">
        <v>102123892</v>
      </c>
      <c r="BW110" s="931"/>
      <c r="BX110" s="931"/>
      <c r="BY110" s="931"/>
      <c r="BZ110" s="931"/>
      <c r="CA110" s="931">
        <v>93817116</v>
      </c>
      <c r="CB110" s="931"/>
      <c r="CC110" s="931"/>
      <c r="CD110" s="931"/>
      <c r="CE110" s="931"/>
      <c r="CF110" s="944">
        <v>157.19999999999999</v>
      </c>
      <c r="CG110" s="945"/>
      <c r="CH110" s="945"/>
      <c r="CI110" s="945"/>
      <c r="CJ110" s="945"/>
      <c r="CK110" s="946" t="s">
        <v>423</v>
      </c>
      <c r="CL110" s="947"/>
      <c r="CM110" s="929" t="s">
        <v>424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153000</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425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426</v>
      </c>
      <c r="BA111" s="923"/>
      <c r="BB111" s="923"/>
      <c r="BC111" s="923"/>
      <c r="BD111" s="923"/>
      <c r="BE111" s="923"/>
      <c r="BF111" s="923"/>
      <c r="BG111" s="923"/>
      <c r="BH111" s="923"/>
      <c r="BI111" s="923"/>
      <c r="BJ111" s="923"/>
      <c r="BK111" s="923"/>
      <c r="BL111" s="923"/>
      <c r="BM111" s="923"/>
      <c r="BN111" s="923"/>
      <c r="BO111" s="923"/>
      <c r="BP111" s="924"/>
      <c r="BQ111" s="925">
        <v>1025544</v>
      </c>
      <c r="BR111" s="926"/>
      <c r="BS111" s="926"/>
      <c r="BT111" s="926"/>
      <c r="BU111" s="926"/>
      <c r="BV111" s="926">
        <v>1022850</v>
      </c>
      <c r="BW111" s="926"/>
      <c r="BX111" s="926"/>
      <c r="BY111" s="926"/>
      <c r="BZ111" s="926"/>
      <c r="CA111" s="926">
        <v>1132266</v>
      </c>
      <c r="CB111" s="926"/>
      <c r="CC111" s="926"/>
      <c r="CD111" s="926"/>
      <c r="CE111" s="926"/>
      <c r="CF111" s="920">
        <v>1.9</v>
      </c>
      <c r="CG111" s="921"/>
      <c r="CH111" s="921"/>
      <c r="CI111" s="921"/>
      <c r="CJ111" s="921"/>
      <c r="CK111" s="948"/>
      <c r="CL111" s="949"/>
      <c r="CM111" s="922" t="s">
        <v>427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428</v>
      </c>
      <c r="B112" s="953"/>
      <c r="C112" s="923" t="s">
        <v>429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430</v>
      </c>
      <c r="BA112" s="923"/>
      <c r="BB112" s="923"/>
      <c r="BC112" s="923"/>
      <c r="BD112" s="923"/>
      <c r="BE112" s="923"/>
      <c r="BF112" s="923"/>
      <c r="BG112" s="923"/>
      <c r="BH112" s="923"/>
      <c r="BI112" s="923"/>
      <c r="BJ112" s="923"/>
      <c r="BK112" s="923"/>
      <c r="BL112" s="923"/>
      <c r="BM112" s="923"/>
      <c r="BN112" s="923"/>
      <c r="BO112" s="923"/>
      <c r="BP112" s="924"/>
      <c r="BQ112" s="925">
        <v>62137315</v>
      </c>
      <c r="BR112" s="926"/>
      <c r="BS112" s="926"/>
      <c r="BT112" s="926"/>
      <c r="BU112" s="926"/>
      <c r="BV112" s="926">
        <v>59853432</v>
      </c>
      <c r="BW112" s="926"/>
      <c r="BX112" s="926"/>
      <c r="BY112" s="926"/>
      <c r="BZ112" s="926"/>
      <c r="CA112" s="926">
        <v>57653954</v>
      </c>
      <c r="CB112" s="926"/>
      <c r="CC112" s="926"/>
      <c r="CD112" s="926"/>
      <c r="CE112" s="926"/>
      <c r="CF112" s="920">
        <v>96.6</v>
      </c>
      <c r="CG112" s="921"/>
      <c r="CH112" s="921"/>
      <c r="CI112" s="921"/>
      <c r="CJ112" s="921"/>
      <c r="CK112" s="948"/>
      <c r="CL112" s="949"/>
      <c r="CM112" s="922" t="s">
        <v>431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432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4415969</v>
      </c>
      <c r="AB113" s="938"/>
      <c r="AC113" s="938"/>
      <c r="AD113" s="938"/>
      <c r="AE113" s="939"/>
      <c r="AF113" s="940">
        <v>4496546</v>
      </c>
      <c r="AG113" s="938"/>
      <c r="AH113" s="938"/>
      <c r="AI113" s="938"/>
      <c r="AJ113" s="939"/>
      <c r="AK113" s="940">
        <v>4359641</v>
      </c>
      <c r="AL113" s="938"/>
      <c r="AM113" s="938"/>
      <c r="AN113" s="938"/>
      <c r="AO113" s="939"/>
      <c r="AP113" s="941">
        <v>7.3</v>
      </c>
      <c r="AQ113" s="942"/>
      <c r="AR113" s="942"/>
      <c r="AS113" s="942"/>
      <c r="AT113" s="943"/>
      <c r="AU113" s="908"/>
      <c r="AV113" s="909"/>
      <c r="AW113" s="909"/>
      <c r="AX113" s="909"/>
      <c r="AY113" s="909"/>
      <c r="AZ113" s="922" t="s">
        <v>433</v>
      </c>
      <c r="BA113" s="923"/>
      <c r="BB113" s="923"/>
      <c r="BC113" s="923"/>
      <c r="BD113" s="923"/>
      <c r="BE113" s="923"/>
      <c r="BF113" s="923"/>
      <c r="BG113" s="923"/>
      <c r="BH113" s="923"/>
      <c r="BI113" s="923"/>
      <c r="BJ113" s="923"/>
      <c r="BK113" s="923"/>
      <c r="BL113" s="923"/>
      <c r="BM113" s="923"/>
      <c r="BN113" s="923"/>
      <c r="BO113" s="923"/>
      <c r="BP113" s="924"/>
      <c r="BQ113" s="925">
        <v>36442</v>
      </c>
      <c r="BR113" s="926"/>
      <c r="BS113" s="926"/>
      <c r="BT113" s="926"/>
      <c r="BU113" s="926"/>
      <c r="BV113" s="926">
        <v>21733</v>
      </c>
      <c r="BW113" s="926"/>
      <c r="BX113" s="926"/>
      <c r="BY113" s="926"/>
      <c r="BZ113" s="926"/>
      <c r="CA113" s="926">
        <v>6978</v>
      </c>
      <c r="CB113" s="926"/>
      <c r="CC113" s="926"/>
      <c r="CD113" s="926"/>
      <c r="CE113" s="926"/>
      <c r="CF113" s="920">
        <v>0</v>
      </c>
      <c r="CG113" s="921"/>
      <c r="CH113" s="921"/>
      <c r="CI113" s="921"/>
      <c r="CJ113" s="921"/>
      <c r="CK113" s="948"/>
      <c r="CL113" s="949"/>
      <c r="CM113" s="922" t="s">
        <v>434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435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10301</v>
      </c>
      <c r="AB114" s="959"/>
      <c r="AC114" s="959"/>
      <c r="AD114" s="959"/>
      <c r="AE114" s="960"/>
      <c r="AF114" s="961">
        <v>10301</v>
      </c>
      <c r="AG114" s="959"/>
      <c r="AH114" s="959"/>
      <c r="AI114" s="959"/>
      <c r="AJ114" s="960"/>
      <c r="AK114" s="961">
        <v>10301</v>
      </c>
      <c r="AL114" s="959"/>
      <c r="AM114" s="959"/>
      <c r="AN114" s="959"/>
      <c r="AO114" s="960"/>
      <c r="AP114" s="962">
        <v>0</v>
      </c>
      <c r="AQ114" s="963"/>
      <c r="AR114" s="963"/>
      <c r="AS114" s="963"/>
      <c r="AT114" s="964"/>
      <c r="AU114" s="908"/>
      <c r="AV114" s="909"/>
      <c r="AW114" s="909"/>
      <c r="AX114" s="909"/>
      <c r="AY114" s="909"/>
      <c r="AZ114" s="922" t="s">
        <v>436</v>
      </c>
      <c r="BA114" s="923"/>
      <c r="BB114" s="923"/>
      <c r="BC114" s="923"/>
      <c r="BD114" s="923"/>
      <c r="BE114" s="923"/>
      <c r="BF114" s="923"/>
      <c r="BG114" s="923"/>
      <c r="BH114" s="923"/>
      <c r="BI114" s="923"/>
      <c r="BJ114" s="923"/>
      <c r="BK114" s="923"/>
      <c r="BL114" s="923"/>
      <c r="BM114" s="923"/>
      <c r="BN114" s="923"/>
      <c r="BO114" s="923"/>
      <c r="BP114" s="924"/>
      <c r="BQ114" s="925">
        <v>18573734</v>
      </c>
      <c r="BR114" s="926"/>
      <c r="BS114" s="926"/>
      <c r="BT114" s="926"/>
      <c r="BU114" s="926"/>
      <c r="BV114" s="926">
        <v>17795025</v>
      </c>
      <c r="BW114" s="926"/>
      <c r="BX114" s="926"/>
      <c r="BY114" s="926"/>
      <c r="BZ114" s="926"/>
      <c r="CA114" s="926">
        <v>17213801</v>
      </c>
      <c r="CB114" s="926"/>
      <c r="CC114" s="926"/>
      <c r="CD114" s="926"/>
      <c r="CE114" s="926"/>
      <c r="CF114" s="920">
        <v>28.8</v>
      </c>
      <c r="CG114" s="921"/>
      <c r="CH114" s="921"/>
      <c r="CI114" s="921"/>
      <c r="CJ114" s="921"/>
      <c r="CK114" s="948"/>
      <c r="CL114" s="949"/>
      <c r="CM114" s="922" t="s">
        <v>437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33009</v>
      </c>
      <c r="AB115" s="938"/>
      <c r="AC115" s="938"/>
      <c r="AD115" s="938"/>
      <c r="AE115" s="939"/>
      <c r="AF115" s="940">
        <v>23893</v>
      </c>
      <c r="AG115" s="938"/>
      <c r="AH115" s="938"/>
      <c r="AI115" s="938"/>
      <c r="AJ115" s="939"/>
      <c r="AK115" s="940">
        <v>16640</v>
      </c>
      <c r="AL115" s="938"/>
      <c r="AM115" s="938"/>
      <c r="AN115" s="938"/>
      <c r="AO115" s="939"/>
      <c r="AP115" s="941">
        <v>0</v>
      </c>
      <c r="AQ115" s="942"/>
      <c r="AR115" s="942"/>
      <c r="AS115" s="942"/>
      <c r="AT115" s="943"/>
      <c r="AU115" s="908"/>
      <c r="AV115" s="909"/>
      <c r="AW115" s="909"/>
      <c r="AX115" s="909"/>
      <c r="AY115" s="909"/>
      <c r="AZ115" s="922" t="s">
        <v>439</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440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814645</v>
      </c>
      <c r="DH115" s="959"/>
      <c r="DI115" s="959"/>
      <c r="DJ115" s="959"/>
      <c r="DK115" s="960"/>
      <c r="DL115" s="961">
        <v>988281</v>
      </c>
      <c r="DM115" s="959"/>
      <c r="DN115" s="959"/>
      <c r="DO115" s="959"/>
      <c r="DP115" s="960"/>
      <c r="DQ115" s="961">
        <v>1113810</v>
      </c>
      <c r="DR115" s="959"/>
      <c r="DS115" s="959"/>
      <c r="DT115" s="959"/>
      <c r="DU115" s="960"/>
      <c r="DV115" s="962">
        <v>1.9</v>
      </c>
      <c r="DW115" s="963"/>
      <c r="DX115" s="963"/>
      <c r="DY115" s="963"/>
      <c r="DZ115" s="964"/>
    </row>
    <row r="116" spans="1:130" s="230" customFormat="1" ht="26.25" customHeight="1" x14ac:dyDescent="0.2">
      <c r="A116" s="956"/>
      <c r="B116" s="957"/>
      <c r="C116" s="965" t="s">
        <v>441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444</v>
      </c>
      <c r="Z117" s="894"/>
      <c r="AA117" s="978">
        <v>15584291</v>
      </c>
      <c r="AB117" s="979"/>
      <c r="AC117" s="979"/>
      <c r="AD117" s="979"/>
      <c r="AE117" s="980"/>
      <c r="AF117" s="981">
        <v>16329427</v>
      </c>
      <c r="AG117" s="979"/>
      <c r="AH117" s="979"/>
      <c r="AI117" s="979"/>
      <c r="AJ117" s="980"/>
      <c r="AK117" s="981">
        <v>16768891</v>
      </c>
      <c r="AL117" s="979"/>
      <c r="AM117" s="979"/>
      <c r="AN117" s="979"/>
      <c r="AO117" s="980"/>
      <c r="AP117" s="982"/>
      <c r="AQ117" s="983"/>
      <c r="AR117" s="983"/>
      <c r="AS117" s="983"/>
      <c r="AT117" s="984"/>
      <c r="AU117" s="908"/>
      <c r="AV117" s="909"/>
      <c r="AW117" s="909"/>
      <c r="AX117" s="909"/>
      <c r="AY117" s="909"/>
      <c r="AZ117" s="974" t="s">
        <v>445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420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417</v>
      </c>
      <c r="AB118" s="893"/>
      <c r="AC118" s="893"/>
      <c r="AD118" s="893"/>
      <c r="AE118" s="894"/>
      <c r="AF118" s="892" t="s">
        <v>418</v>
      </c>
      <c r="AG118" s="893"/>
      <c r="AH118" s="893"/>
      <c r="AI118" s="893"/>
      <c r="AJ118" s="894"/>
      <c r="AK118" s="892" t="s">
        <v>294</v>
      </c>
      <c r="AL118" s="893"/>
      <c r="AM118" s="893"/>
      <c r="AN118" s="893"/>
      <c r="AO118" s="894"/>
      <c r="AP118" s="970" t="s">
        <v>419</v>
      </c>
      <c r="AQ118" s="971"/>
      <c r="AR118" s="971"/>
      <c r="AS118" s="971"/>
      <c r="AT118" s="972"/>
      <c r="AU118" s="908"/>
      <c r="AV118" s="909"/>
      <c r="AW118" s="909"/>
      <c r="AX118" s="909"/>
      <c r="AY118" s="909"/>
      <c r="AZ118" s="973" t="s">
        <v>447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423</v>
      </c>
      <c r="B119" s="947"/>
      <c r="C119" s="929" t="s">
        <v>424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449</v>
      </c>
      <c r="BP119" s="1005"/>
      <c r="BQ119" s="999">
        <v>190240459</v>
      </c>
      <c r="BR119" s="1000"/>
      <c r="BS119" s="1000"/>
      <c r="BT119" s="1000"/>
      <c r="BU119" s="1000"/>
      <c r="BV119" s="1000">
        <v>180816932</v>
      </c>
      <c r="BW119" s="1000"/>
      <c r="BX119" s="1000"/>
      <c r="BY119" s="1000"/>
      <c r="BZ119" s="1000"/>
      <c r="CA119" s="1000">
        <v>169824115</v>
      </c>
      <c r="CB119" s="1000"/>
      <c r="CC119" s="1000"/>
      <c r="CD119" s="1000"/>
      <c r="CE119" s="1000"/>
      <c r="CF119" s="1001"/>
      <c r="CG119" s="1002"/>
      <c r="CH119" s="1002"/>
      <c r="CI119" s="1002"/>
      <c r="CJ119" s="1003"/>
      <c r="CK119" s="950"/>
      <c r="CL119" s="951"/>
      <c r="CM119" s="973" t="s">
        <v>450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57899</v>
      </c>
      <c r="DH119" s="986"/>
      <c r="DI119" s="986"/>
      <c r="DJ119" s="986"/>
      <c r="DK119" s="987"/>
      <c r="DL119" s="985">
        <v>34569</v>
      </c>
      <c r="DM119" s="986"/>
      <c r="DN119" s="986"/>
      <c r="DO119" s="986"/>
      <c r="DP119" s="987"/>
      <c r="DQ119" s="985">
        <v>18456</v>
      </c>
      <c r="DR119" s="986"/>
      <c r="DS119" s="986"/>
      <c r="DT119" s="986"/>
      <c r="DU119" s="987"/>
      <c r="DV119" s="988">
        <v>0</v>
      </c>
      <c r="DW119" s="989"/>
      <c r="DX119" s="989"/>
      <c r="DY119" s="989"/>
      <c r="DZ119" s="990"/>
    </row>
    <row r="120" spans="1:130" s="230" customFormat="1" ht="26.25" customHeight="1" x14ac:dyDescent="0.2">
      <c r="A120" s="1057"/>
      <c r="B120" s="949"/>
      <c r="C120" s="922" t="s">
        <v>427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451</v>
      </c>
      <c r="AV120" s="992"/>
      <c r="AW120" s="992"/>
      <c r="AX120" s="992"/>
      <c r="AY120" s="993"/>
      <c r="AZ120" s="929" t="s">
        <v>452</v>
      </c>
      <c r="BA120" s="897"/>
      <c r="BB120" s="897"/>
      <c r="BC120" s="897"/>
      <c r="BD120" s="897"/>
      <c r="BE120" s="897"/>
      <c r="BF120" s="897"/>
      <c r="BG120" s="897"/>
      <c r="BH120" s="897"/>
      <c r="BI120" s="897"/>
      <c r="BJ120" s="897"/>
      <c r="BK120" s="897"/>
      <c r="BL120" s="897"/>
      <c r="BM120" s="897"/>
      <c r="BN120" s="897"/>
      <c r="BO120" s="897"/>
      <c r="BP120" s="898"/>
      <c r="BQ120" s="930">
        <v>20576542</v>
      </c>
      <c r="BR120" s="931"/>
      <c r="BS120" s="931"/>
      <c r="BT120" s="931"/>
      <c r="BU120" s="931"/>
      <c r="BV120" s="931">
        <v>21413921</v>
      </c>
      <c r="BW120" s="931"/>
      <c r="BX120" s="931"/>
      <c r="BY120" s="931"/>
      <c r="BZ120" s="931"/>
      <c r="CA120" s="931">
        <v>22376650</v>
      </c>
      <c r="CB120" s="931"/>
      <c r="CC120" s="931"/>
      <c r="CD120" s="931"/>
      <c r="CE120" s="931"/>
      <c r="CF120" s="944">
        <v>37.5</v>
      </c>
      <c r="CG120" s="945"/>
      <c r="CH120" s="945"/>
      <c r="CI120" s="945"/>
      <c r="CJ120" s="945"/>
      <c r="CK120" s="1006" t="s">
        <v>453</v>
      </c>
      <c r="CL120" s="1007"/>
      <c r="CM120" s="1007"/>
      <c r="CN120" s="1007"/>
      <c r="CO120" s="1008"/>
      <c r="CP120" s="1014" t="s">
        <v>398</v>
      </c>
      <c r="CQ120" s="1015"/>
      <c r="CR120" s="1015"/>
      <c r="CS120" s="1015"/>
      <c r="CT120" s="1015"/>
      <c r="CU120" s="1015"/>
      <c r="CV120" s="1015"/>
      <c r="CW120" s="1015"/>
      <c r="CX120" s="1015"/>
      <c r="CY120" s="1015"/>
      <c r="CZ120" s="1015"/>
      <c r="DA120" s="1015"/>
      <c r="DB120" s="1015"/>
      <c r="DC120" s="1015"/>
      <c r="DD120" s="1015"/>
      <c r="DE120" s="1015"/>
      <c r="DF120" s="1016"/>
      <c r="DG120" s="930">
        <v>56291889</v>
      </c>
      <c r="DH120" s="931"/>
      <c r="DI120" s="931"/>
      <c r="DJ120" s="931"/>
      <c r="DK120" s="931"/>
      <c r="DL120" s="931">
        <v>54473762</v>
      </c>
      <c r="DM120" s="931"/>
      <c r="DN120" s="931"/>
      <c r="DO120" s="931"/>
      <c r="DP120" s="931"/>
      <c r="DQ120" s="931">
        <v>52775733</v>
      </c>
      <c r="DR120" s="931"/>
      <c r="DS120" s="931"/>
      <c r="DT120" s="931"/>
      <c r="DU120" s="931"/>
      <c r="DV120" s="932">
        <v>88.4</v>
      </c>
      <c r="DW120" s="932"/>
      <c r="DX120" s="932"/>
      <c r="DY120" s="932"/>
      <c r="DZ120" s="933"/>
    </row>
    <row r="121" spans="1:130" s="230" customFormat="1" ht="26.25" customHeight="1" x14ac:dyDescent="0.2">
      <c r="A121" s="1057"/>
      <c r="B121" s="949"/>
      <c r="C121" s="974" t="s">
        <v>454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455</v>
      </c>
      <c r="BA121" s="923"/>
      <c r="BB121" s="923"/>
      <c r="BC121" s="923"/>
      <c r="BD121" s="923"/>
      <c r="BE121" s="923"/>
      <c r="BF121" s="923"/>
      <c r="BG121" s="923"/>
      <c r="BH121" s="923"/>
      <c r="BI121" s="923"/>
      <c r="BJ121" s="923"/>
      <c r="BK121" s="923"/>
      <c r="BL121" s="923"/>
      <c r="BM121" s="923"/>
      <c r="BN121" s="923"/>
      <c r="BO121" s="923"/>
      <c r="BP121" s="924"/>
      <c r="BQ121" s="925">
        <v>29044160</v>
      </c>
      <c r="BR121" s="926"/>
      <c r="BS121" s="926"/>
      <c r="BT121" s="926"/>
      <c r="BU121" s="926"/>
      <c r="BV121" s="926">
        <v>27732927</v>
      </c>
      <c r="BW121" s="926"/>
      <c r="BX121" s="926"/>
      <c r="BY121" s="926"/>
      <c r="BZ121" s="926"/>
      <c r="CA121" s="926">
        <v>28330147</v>
      </c>
      <c r="CB121" s="926"/>
      <c r="CC121" s="926"/>
      <c r="CD121" s="926"/>
      <c r="CE121" s="926"/>
      <c r="CF121" s="920">
        <v>47.5</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3813404</v>
      </c>
      <c r="DH121" s="926"/>
      <c r="DI121" s="926"/>
      <c r="DJ121" s="926"/>
      <c r="DK121" s="926"/>
      <c r="DL121" s="926">
        <v>3602129</v>
      </c>
      <c r="DM121" s="926"/>
      <c r="DN121" s="926"/>
      <c r="DO121" s="926"/>
      <c r="DP121" s="926"/>
      <c r="DQ121" s="926">
        <v>3330768</v>
      </c>
      <c r="DR121" s="926"/>
      <c r="DS121" s="926"/>
      <c r="DT121" s="926"/>
      <c r="DU121" s="926"/>
      <c r="DV121" s="927">
        <v>5.6</v>
      </c>
      <c r="DW121" s="927"/>
      <c r="DX121" s="927"/>
      <c r="DY121" s="927"/>
      <c r="DZ121" s="928"/>
    </row>
    <row r="122" spans="1:130" s="230" customFormat="1" ht="26.25" customHeight="1" x14ac:dyDescent="0.2">
      <c r="A122" s="1057"/>
      <c r="B122" s="949"/>
      <c r="C122" s="922" t="s">
        <v>437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456</v>
      </c>
      <c r="BA122" s="965"/>
      <c r="BB122" s="965"/>
      <c r="BC122" s="965"/>
      <c r="BD122" s="965"/>
      <c r="BE122" s="965"/>
      <c r="BF122" s="965"/>
      <c r="BG122" s="965"/>
      <c r="BH122" s="965"/>
      <c r="BI122" s="965"/>
      <c r="BJ122" s="965"/>
      <c r="BK122" s="965"/>
      <c r="BL122" s="965"/>
      <c r="BM122" s="965"/>
      <c r="BN122" s="965"/>
      <c r="BO122" s="965"/>
      <c r="BP122" s="966"/>
      <c r="BQ122" s="999">
        <v>119249427</v>
      </c>
      <c r="BR122" s="1000"/>
      <c r="BS122" s="1000"/>
      <c r="BT122" s="1000"/>
      <c r="BU122" s="1000"/>
      <c r="BV122" s="1000">
        <v>112849876</v>
      </c>
      <c r="BW122" s="1000"/>
      <c r="BX122" s="1000"/>
      <c r="BY122" s="1000"/>
      <c r="BZ122" s="1000"/>
      <c r="CA122" s="1000">
        <v>105603887</v>
      </c>
      <c r="CB122" s="1000"/>
      <c r="CC122" s="1000"/>
      <c r="CD122" s="1000"/>
      <c r="CE122" s="1000"/>
      <c r="CF122" s="1017">
        <v>176.9</v>
      </c>
      <c r="CG122" s="1018"/>
      <c r="CH122" s="1018"/>
      <c r="CI122" s="1018"/>
      <c r="CJ122" s="1018"/>
      <c r="CK122" s="1009"/>
      <c r="CL122" s="1010"/>
      <c r="CM122" s="1010"/>
      <c r="CN122" s="1010"/>
      <c r="CO122" s="1011"/>
      <c r="CP122" s="1019" t="s">
        <v>400</v>
      </c>
      <c r="CQ122" s="1020"/>
      <c r="CR122" s="1020"/>
      <c r="CS122" s="1020"/>
      <c r="CT122" s="1020"/>
      <c r="CU122" s="1020"/>
      <c r="CV122" s="1020"/>
      <c r="CW122" s="1020"/>
      <c r="CX122" s="1020"/>
      <c r="CY122" s="1020"/>
      <c r="CZ122" s="1020"/>
      <c r="DA122" s="1020"/>
      <c r="DB122" s="1020"/>
      <c r="DC122" s="1020"/>
      <c r="DD122" s="1020"/>
      <c r="DE122" s="1020"/>
      <c r="DF122" s="1021"/>
      <c r="DG122" s="925">
        <v>1852945</v>
      </c>
      <c r="DH122" s="926"/>
      <c r="DI122" s="926"/>
      <c r="DJ122" s="926"/>
      <c r="DK122" s="926"/>
      <c r="DL122" s="926">
        <v>1603461</v>
      </c>
      <c r="DM122" s="926"/>
      <c r="DN122" s="926"/>
      <c r="DO122" s="926"/>
      <c r="DP122" s="926"/>
      <c r="DQ122" s="926">
        <v>1370140</v>
      </c>
      <c r="DR122" s="926"/>
      <c r="DS122" s="926"/>
      <c r="DT122" s="926"/>
      <c r="DU122" s="926"/>
      <c r="DV122" s="927">
        <v>2.2999999999999998</v>
      </c>
      <c r="DW122" s="927"/>
      <c r="DX122" s="927"/>
      <c r="DY122" s="927"/>
      <c r="DZ122" s="928"/>
    </row>
    <row r="123" spans="1:130" s="230" customFormat="1" ht="26.25" customHeight="1" x14ac:dyDescent="0.2">
      <c r="A123" s="1057"/>
      <c r="B123" s="949"/>
      <c r="C123" s="922" t="s">
        <v>443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457</v>
      </c>
      <c r="BP123" s="1005"/>
      <c r="BQ123" s="1063">
        <v>168870129</v>
      </c>
      <c r="BR123" s="1064"/>
      <c r="BS123" s="1064"/>
      <c r="BT123" s="1064"/>
      <c r="BU123" s="1064"/>
      <c r="BV123" s="1064">
        <v>161996724</v>
      </c>
      <c r="BW123" s="1064"/>
      <c r="BX123" s="1064"/>
      <c r="BY123" s="1064"/>
      <c r="BZ123" s="1064"/>
      <c r="CA123" s="1064">
        <v>156310684</v>
      </c>
      <c r="CB123" s="1064"/>
      <c r="CC123" s="1064"/>
      <c r="CD123" s="1064"/>
      <c r="CE123" s="1064"/>
      <c r="CF123" s="1001"/>
      <c r="CG123" s="1002"/>
      <c r="CH123" s="1002"/>
      <c r="CI123" s="1002"/>
      <c r="CJ123" s="1003"/>
      <c r="CK123" s="1009"/>
      <c r="CL123" s="1010"/>
      <c r="CM123" s="1010"/>
      <c r="CN123" s="1010"/>
      <c r="CO123" s="1011"/>
      <c r="CP123" s="1019" t="s">
        <v>402</v>
      </c>
      <c r="CQ123" s="1020"/>
      <c r="CR123" s="1020"/>
      <c r="CS123" s="1020"/>
      <c r="CT123" s="1020"/>
      <c r="CU123" s="1020"/>
      <c r="CV123" s="1020"/>
      <c r="CW123" s="1020"/>
      <c r="CX123" s="1020"/>
      <c r="CY123" s="1020"/>
      <c r="CZ123" s="1020"/>
      <c r="DA123" s="1020"/>
      <c r="DB123" s="1020"/>
      <c r="DC123" s="1020"/>
      <c r="DD123" s="1020"/>
      <c r="DE123" s="1020"/>
      <c r="DF123" s="1021"/>
      <c r="DG123" s="958">
        <v>179077</v>
      </c>
      <c r="DH123" s="959"/>
      <c r="DI123" s="959"/>
      <c r="DJ123" s="959"/>
      <c r="DK123" s="960"/>
      <c r="DL123" s="961">
        <v>174080</v>
      </c>
      <c r="DM123" s="959"/>
      <c r="DN123" s="959"/>
      <c r="DO123" s="959"/>
      <c r="DP123" s="960"/>
      <c r="DQ123" s="961">
        <v>177313</v>
      </c>
      <c r="DR123" s="959"/>
      <c r="DS123" s="959"/>
      <c r="DT123" s="959"/>
      <c r="DU123" s="960"/>
      <c r="DV123" s="962">
        <v>0.3</v>
      </c>
      <c r="DW123" s="963"/>
      <c r="DX123" s="963"/>
      <c r="DY123" s="963"/>
      <c r="DZ123" s="964"/>
    </row>
    <row r="124" spans="1:130" s="230" customFormat="1" ht="26.25" customHeight="1" thickBot="1" x14ac:dyDescent="0.25">
      <c r="A124" s="1057"/>
      <c r="B124" s="949"/>
      <c r="C124" s="922" t="s">
        <v>446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35.700000000000003</v>
      </c>
      <c r="BR124" s="1027"/>
      <c r="BS124" s="1027"/>
      <c r="BT124" s="1027"/>
      <c r="BU124" s="1027"/>
      <c r="BV124" s="1027">
        <v>32.1</v>
      </c>
      <c r="BW124" s="1027"/>
      <c r="BX124" s="1027"/>
      <c r="BY124" s="1027"/>
      <c r="BZ124" s="1027"/>
      <c r="CA124" s="1027">
        <v>22.6</v>
      </c>
      <c r="CB124" s="1027"/>
      <c r="CC124" s="1027"/>
      <c r="CD124" s="1027"/>
      <c r="CE124" s="1027"/>
      <c r="CF124" s="1028"/>
      <c r="CG124" s="1029"/>
      <c r="CH124" s="1029"/>
      <c r="CI124" s="1029"/>
      <c r="CJ124" s="1030"/>
      <c r="CK124" s="1012"/>
      <c r="CL124" s="1012"/>
      <c r="CM124" s="1012"/>
      <c r="CN124" s="1012"/>
      <c r="CO124" s="1013"/>
      <c r="CP124" s="1019" t="s">
        <v>459</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460</v>
      </c>
      <c r="CL125" s="1007"/>
      <c r="CM125" s="1007"/>
      <c r="CN125" s="1007"/>
      <c r="CO125" s="1008"/>
      <c r="CP125" s="929" t="s">
        <v>461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450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33009</v>
      </c>
      <c r="AB126" s="959"/>
      <c r="AC126" s="959"/>
      <c r="AD126" s="959"/>
      <c r="AE126" s="960"/>
      <c r="AF126" s="961">
        <v>23893</v>
      </c>
      <c r="AG126" s="959"/>
      <c r="AH126" s="959"/>
      <c r="AI126" s="959"/>
      <c r="AJ126" s="960"/>
      <c r="AK126" s="961">
        <v>16640</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463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464</v>
      </c>
      <c r="AY127" s="1032"/>
      <c r="AZ127" s="1032"/>
      <c r="BA127" s="1032"/>
      <c r="BB127" s="1032"/>
      <c r="BC127" s="1032"/>
      <c r="BD127" s="1032"/>
      <c r="BE127" s="1033"/>
      <c r="BF127" s="1034" t="s">
        <v>465</v>
      </c>
      <c r="BG127" s="1032"/>
      <c r="BH127" s="1032"/>
      <c r="BI127" s="1032"/>
      <c r="BJ127" s="1032"/>
      <c r="BK127" s="1032"/>
      <c r="BL127" s="1033"/>
      <c r="BM127" s="1034" t="s">
        <v>466</v>
      </c>
      <c r="BN127" s="1032"/>
      <c r="BO127" s="1032"/>
      <c r="BP127" s="1032"/>
      <c r="BQ127" s="1032"/>
      <c r="BR127" s="1032"/>
      <c r="BS127" s="1033"/>
      <c r="BT127" s="1034" t="s">
        <v>467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470</v>
      </c>
      <c r="X128" s="1043"/>
      <c r="Y128" s="1043"/>
      <c r="Z128" s="1044"/>
      <c r="AA128" s="1045">
        <v>1976623</v>
      </c>
      <c r="AB128" s="1046"/>
      <c r="AC128" s="1046"/>
      <c r="AD128" s="1046"/>
      <c r="AE128" s="1047"/>
      <c r="AF128" s="1048">
        <v>2039940</v>
      </c>
      <c r="AG128" s="1046"/>
      <c r="AH128" s="1046"/>
      <c r="AI128" s="1046"/>
      <c r="AJ128" s="1047"/>
      <c r="AK128" s="1048">
        <v>2067351</v>
      </c>
      <c r="AL128" s="1046"/>
      <c r="AM128" s="1046"/>
      <c r="AN128" s="1046"/>
      <c r="AO128" s="1047"/>
      <c r="AP128" s="1049"/>
      <c r="AQ128" s="1050"/>
      <c r="AR128" s="1050"/>
      <c r="AS128" s="1050"/>
      <c r="AT128" s="1051"/>
      <c r="AU128" s="232"/>
      <c r="AV128" s="232"/>
      <c r="AW128" s="232"/>
      <c r="AX128" s="896" t="s">
        <v>471</v>
      </c>
      <c r="AY128" s="897"/>
      <c r="AZ128" s="897"/>
      <c r="BA128" s="897"/>
      <c r="BB128" s="897"/>
      <c r="BC128" s="897"/>
      <c r="BD128" s="897"/>
      <c r="BE128" s="898"/>
      <c r="BF128" s="1052" t="s">
        <v>122</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472</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473</v>
      </c>
      <c r="X129" s="1071"/>
      <c r="Y129" s="1071"/>
      <c r="Z129" s="1072"/>
      <c r="AA129" s="958">
        <v>70567961</v>
      </c>
      <c r="AB129" s="959"/>
      <c r="AC129" s="959"/>
      <c r="AD129" s="959"/>
      <c r="AE129" s="960"/>
      <c r="AF129" s="961">
        <v>69752728</v>
      </c>
      <c r="AG129" s="959"/>
      <c r="AH129" s="959"/>
      <c r="AI129" s="959"/>
      <c r="AJ129" s="960"/>
      <c r="AK129" s="961">
        <v>71085451</v>
      </c>
      <c r="AL129" s="959"/>
      <c r="AM129" s="959"/>
      <c r="AN129" s="959"/>
      <c r="AO129" s="960"/>
      <c r="AP129" s="1073"/>
      <c r="AQ129" s="1074"/>
      <c r="AR129" s="1074"/>
      <c r="AS129" s="1074"/>
      <c r="AT129" s="1075"/>
      <c r="AU129" s="233"/>
      <c r="AV129" s="233"/>
      <c r="AW129" s="233"/>
      <c r="AX129" s="1065" t="s">
        <v>474</v>
      </c>
      <c r="AY129" s="923"/>
      <c r="AZ129" s="923"/>
      <c r="BA129" s="923"/>
      <c r="BB129" s="923"/>
      <c r="BC129" s="923"/>
      <c r="BD129" s="923"/>
      <c r="BE129" s="924"/>
      <c r="BF129" s="1066" t="s">
        <v>122</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476</v>
      </c>
      <c r="X130" s="1071"/>
      <c r="Y130" s="1071"/>
      <c r="Z130" s="1072"/>
      <c r="AA130" s="958">
        <v>10774365</v>
      </c>
      <c r="AB130" s="959"/>
      <c r="AC130" s="959"/>
      <c r="AD130" s="959"/>
      <c r="AE130" s="960"/>
      <c r="AF130" s="961">
        <v>11149531</v>
      </c>
      <c r="AG130" s="959"/>
      <c r="AH130" s="959"/>
      <c r="AI130" s="959"/>
      <c r="AJ130" s="960"/>
      <c r="AK130" s="961">
        <v>11398286</v>
      </c>
      <c r="AL130" s="959"/>
      <c r="AM130" s="959"/>
      <c r="AN130" s="959"/>
      <c r="AO130" s="960"/>
      <c r="AP130" s="1073"/>
      <c r="AQ130" s="1074"/>
      <c r="AR130" s="1074"/>
      <c r="AS130" s="1074"/>
      <c r="AT130" s="1075"/>
      <c r="AU130" s="233"/>
      <c r="AV130" s="233"/>
      <c r="AW130" s="233"/>
      <c r="AX130" s="1065" t="s">
        <v>477</v>
      </c>
      <c r="AY130" s="923"/>
      <c r="AZ130" s="923"/>
      <c r="BA130" s="923"/>
      <c r="BB130" s="923"/>
      <c r="BC130" s="923"/>
      <c r="BD130" s="923"/>
      <c r="BE130" s="924"/>
      <c r="BF130" s="1101">
        <v>5.2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478</v>
      </c>
      <c r="X131" s="1108"/>
      <c r="Y131" s="1108"/>
      <c r="Z131" s="1109"/>
      <c r="AA131" s="1004">
        <v>59793596</v>
      </c>
      <c r="AB131" s="986"/>
      <c r="AC131" s="986"/>
      <c r="AD131" s="986"/>
      <c r="AE131" s="987"/>
      <c r="AF131" s="985">
        <v>58603197</v>
      </c>
      <c r="AG131" s="986"/>
      <c r="AH131" s="986"/>
      <c r="AI131" s="986"/>
      <c r="AJ131" s="987"/>
      <c r="AK131" s="985">
        <v>59687165</v>
      </c>
      <c r="AL131" s="986"/>
      <c r="AM131" s="986"/>
      <c r="AN131" s="986"/>
      <c r="AO131" s="987"/>
      <c r="AP131" s="1110"/>
      <c r="AQ131" s="1111"/>
      <c r="AR131" s="1111"/>
      <c r="AS131" s="1111"/>
      <c r="AT131" s="1112"/>
      <c r="AU131" s="233"/>
      <c r="AV131" s="233"/>
      <c r="AW131" s="233"/>
      <c r="AX131" s="1083" t="s">
        <v>479</v>
      </c>
      <c r="AY131" s="726"/>
      <c r="AZ131" s="726"/>
      <c r="BA131" s="726"/>
      <c r="BB131" s="726"/>
      <c r="BC131" s="726"/>
      <c r="BD131" s="726"/>
      <c r="BE131" s="1036"/>
      <c r="BF131" s="1084">
        <v>22.6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480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481</v>
      </c>
      <c r="W132" s="1094"/>
      <c r="X132" s="1094"/>
      <c r="Y132" s="1094"/>
      <c r="Z132" s="1095"/>
      <c r="AA132" s="1096">
        <v>4.7384723270000002</v>
      </c>
      <c r="AB132" s="1097"/>
      <c r="AC132" s="1097"/>
      <c r="AD132" s="1097"/>
      <c r="AE132" s="1098"/>
      <c r="AF132" s="1099">
        <v>5.3579943769999998</v>
      </c>
      <c r="AG132" s="1097"/>
      <c r="AH132" s="1097"/>
      <c r="AI132" s="1097"/>
      <c r="AJ132" s="1098"/>
      <c r="AK132" s="1099">
        <v>5.5342786009999996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482</v>
      </c>
      <c r="W133" s="1077"/>
      <c r="X133" s="1077"/>
      <c r="Y133" s="1077"/>
      <c r="Z133" s="1078"/>
      <c r="AA133" s="1079">
        <v>4.7</v>
      </c>
      <c r="AB133" s="1080"/>
      <c r="AC133" s="1080"/>
      <c r="AD133" s="1080"/>
      <c r="AE133" s="1081"/>
      <c r="AF133" s="1079">
        <v>4.9000000000000004</v>
      </c>
      <c r="AG133" s="1080"/>
      <c r="AH133" s="1080"/>
      <c r="AI133" s="1080"/>
      <c r="AJ133" s="1081"/>
      <c r="AK133" s="1079">
        <v>5.2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JxxHF59AmxEBeEH8M0mEoN2BeDC53c0iwWTiDS/xP6WOsEEg3HO/rbtunwJ3bPBNECoYifrLBYzgGGvLPJHug==" saltValue="EA3EWac1aHLlSOW0i2ULV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j/2+dSViCR2p+10kIHqCfWVJXWqB7kboNXlNhYP/5di5QhW76IFdHq9JIX1SAklddwX3PXRkIYNA9fUqy/r/rg==" saltValue="/MrCEHOMNS+sH0aj0hep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CR30" sqref="CR30"/>
    </sheetView>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3BDr7rg5y8mm98VNIVXqAcVfcGSpOScVu6hUnSxFHEgZoIeyJcI5gSvBt8v4oJBUO1WSBzedyuk4hlBsQrZcZw==" saltValue="a1Vmvb5jeMXiL6d870E+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CR30" sqref="CR30"/>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486</v>
      </c>
      <c r="AP7" s="272"/>
      <c r="AQ7" s="273" t="s">
        <v>487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488</v>
      </c>
      <c r="AQ8" s="279" t="s">
        <v>489</v>
      </c>
      <c r="AR8" s="280" t="s">
        <v>490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491</v>
      </c>
      <c r="AL9" s="1117"/>
      <c r="AM9" s="1117"/>
      <c r="AN9" s="1118"/>
      <c r="AO9" s="281">
        <v>23009015</v>
      </c>
      <c r="AP9" s="281">
        <v>84904</v>
      </c>
      <c r="AQ9" s="282">
        <v>61513</v>
      </c>
      <c r="AR9" s="283">
        <v>38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492</v>
      </c>
      <c r="AL10" s="1117"/>
      <c r="AM10" s="1117"/>
      <c r="AN10" s="1118"/>
      <c r="AO10" s="284">
        <v>7551</v>
      </c>
      <c r="AP10" s="284">
        <v>28</v>
      </c>
      <c r="AQ10" s="285">
        <v>1262</v>
      </c>
      <c r="AR10" s="286">
        <v>-97.8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493</v>
      </c>
      <c r="AL11" s="1117"/>
      <c r="AM11" s="1117"/>
      <c r="AN11" s="1118"/>
      <c r="AO11" s="284">
        <v>372522</v>
      </c>
      <c r="AP11" s="284">
        <v>1375</v>
      </c>
      <c r="AQ11" s="285">
        <v>1079</v>
      </c>
      <c r="AR11" s="286">
        <v>27.4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494</v>
      </c>
      <c r="AL12" s="1117"/>
      <c r="AM12" s="1117"/>
      <c r="AN12" s="1118"/>
      <c r="AO12" s="284" t="s">
        <v>495</v>
      </c>
      <c r="AP12" s="284" t="s">
        <v>495</v>
      </c>
      <c r="AQ12" s="285">
        <v>46</v>
      </c>
      <c r="AR12" s="286" t="s">
        <v>495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496</v>
      </c>
      <c r="AL13" s="1117"/>
      <c r="AM13" s="1117"/>
      <c r="AN13" s="1118"/>
      <c r="AO13" s="284">
        <v>555400</v>
      </c>
      <c r="AP13" s="284">
        <v>2049</v>
      </c>
      <c r="AQ13" s="285">
        <v>2016</v>
      </c>
      <c r="AR13" s="286">
        <v>1.6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497</v>
      </c>
      <c r="AL14" s="1117"/>
      <c r="AM14" s="1117"/>
      <c r="AN14" s="1118"/>
      <c r="AO14" s="284">
        <v>980177</v>
      </c>
      <c r="AP14" s="284">
        <v>3617</v>
      </c>
      <c r="AQ14" s="285">
        <v>1290</v>
      </c>
      <c r="AR14" s="286">
        <v>180.4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498</v>
      </c>
      <c r="AL15" s="1120"/>
      <c r="AM15" s="1120"/>
      <c r="AN15" s="1121"/>
      <c r="AO15" s="284">
        <v>-1869059</v>
      </c>
      <c r="AP15" s="284">
        <v>-6897</v>
      </c>
      <c r="AQ15" s="285">
        <v>-2388</v>
      </c>
      <c r="AR15" s="286">
        <v>188.8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23055606</v>
      </c>
      <c r="AP16" s="284">
        <v>85076</v>
      </c>
      <c r="AQ16" s="285">
        <v>64818</v>
      </c>
      <c r="AR16" s="286">
        <v>31.3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503</v>
      </c>
      <c r="AL21" s="1123"/>
      <c r="AM21" s="1123"/>
      <c r="AN21" s="1124"/>
      <c r="AO21" s="297">
        <v>8.58</v>
      </c>
      <c r="AP21" s="298">
        <v>6.09</v>
      </c>
      <c r="AQ21" s="299">
        <v>2.4900000000000002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504</v>
      </c>
      <c r="AL22" s="1123"/>
      <c r="AM22" s="1123"/>
      <c r="AN22" s="1124"/>
      <c r="AO22" s="302">
        <v>99.1</v>
      </c>
      <c r="AP22" s="303">
        <v>99.7</v>
      </c>
      <c r="AQ22" s="304">
        <v>-0.6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505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486</v>
      </c>
      <c r="AP30" s="272"/>
      <c r="AQ30" s="273" t="s">
        <v>487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488</v>
      </c>
      <c r="AQ31" s="279" t="s">
        <v>489</v>
      </c>
      <c r="AR31" s="280" t="s">
        <v>490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508</v>
      </c>
      <c r="AL32" s="1131"/>
      <c r="AM32" s="1131"/>
      <c r="AN32" s="1132"/>
      <c r="AO32" s="312">
        <v>12382309</v>
      </c>
      <c r="AP32" s="312">
        <v>45691</v>
      </c>
      <c r="AQ32" s="313">
        <v>26619</v>
      </c>
      <c r="AR32" s="314">
        <v>71.599999999999994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509</v>
      </c>
      <c r="AL33" s="1131"/>
      <c r="AM33" s="1131"/>
      <c r="AN33" s="1132"/>
      <c r="AO33" s="312" t="s">
        <v>495</v>
      </c>
      <c r="AP33" s="312" t="s">
        <v>495</v>
      </c>
      <c r="AQ33" s="313">
        <v>3</v>
      </c>
      <c r="AR33" s="314" t="s">
        <v>495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510</v>
      </c>
      <c r="AL34" s="1131"/>
      <c r="AM34" s="1131"/>
      <c r="AN34" s="1132"/>
      <c r="AO34" s="312" t="s">
        <v>495</v>
      </c>
      <c r="AP34" s="312" t="s">
        <v>495</v>
      </c>
      <c r="AQ34" s="313">
        <v>28</v>
      </c>
      <c r="AR34" s="314" t="s">
        <v>495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511</v>
      </c>
      <c r="AL35" s="1131"/>
      <c r="AM35" s="1131"/>
      <c r="AN35" s="1132"/>
      <c r="AO35" s="312">
        <v>4359641</v>
      </c>
      <c r="AP35" s="312">
        <v>16087</v>
      </c>
      <c r="AQ35" s="313">
        <v>5266</v>
      </c>
      <c r="AR35" s="314">
        <v>205.5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512</v>
      </c>
      <c r="AL36" s="1131"/>
      <c r="AM36" s="1131"/>
      <c r="AN36" s="1132"/>
      <c r="AO36" s="312">
        <v>10301</v>
      </c>
      <c r="AP36" s="312">
        <v>38</v>
      </c>
      <c r="AQ36" s="313">
        <v>468</v>
      </c>
      <c r="AR36" s="314">
        <v>-91.9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513</v>
      </c>
      <c r="AL37" s="1131"/>
      <c r="AM37" s="1131"/>
      <c r="AN37" s="1132"/>
      <c r="AO37" s="312">
        <v>16640</v>
      </c>
      <c r="AP37" s="312">
        <v>61</v>
      </c>
      <c r="AQ37" s="313">
        <v>985</v>
      </c>
      <c r="AR37" s="314">
        <v>-93.8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514</v>
      </c>
      <c r="AL38" s="1134"/>
      <c r="AM38" s="1134"/>
      <c r="AN38" s="1135"/>
      <c r="AO38" s="315" t="s">
        <v>495</v>
      </c>
      <c r="AP38" s="315" t="s">
        <v>495</v>
      </c>
      <c r="AQ38" s="316">
        <v>1</v>
      </c>
      <c r="AR38" s="304" t="s">
        <v>495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515</v>
      </c>
      <c r="AL39" s="1134"/>
      <c r="AM39" s="1134"/>
      <c r="AN39" s="1135"/>
      <c r="AO39" s="312">
        <v>-2067351</v>
      </c>
      <c r="AP39" s="312">
        <v>-7629</v>
      </c>
      <c r="AQ39" s="313">
        <v>-7209</v>
      </c>
      <c r="AR39" s="314">
        <v>5.8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516</v>
      </c>
      <c r="AL40" s="1131"/>
      <c r="AM40" s="1131"/>
      <c r="AN40" s="1132"/>
      <c r="AO40" s="312">
        <v>-11398286</v>
      </c>
      <c r="AP40" s="312">
        <v>-42060</v>
      </c>
      <c r="AQ40" s="313">
        <v>-18404</v>
      </c>
      <c r="AR40" s="314">
        <v>128.5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3303254</v>
      </c>
      <c r="AP41" s="312">
        <v>12189</v>
      </c>
      <c r="AQ41" s="313">
        <v>7755</v>
      </c>
      <c r="AR41" s="314">
        <v>57.2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486</v>
      </c>
      <c r="AN49" s="1127" t="s">
        <v>519</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520</v>
      </c>
      <c r="AO50" s="329" t="s">
        <v>521</v>
      </c>
      <c r="AP50" s="330" t="s">
        <v>522</v>
      </c>
      <c r="AQ50" s="331" t="s">
        <v>523</v>
      </c>
      <c r="AR50" s="332" t="s">
        <v>524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17202176</v>
      </c>
      <c r="AN51" s="334">
        <v>61855</v>
      </c>
      <c r="AO51" s="335">
        <v>41.7</v>
      </c>
      <c r="AP51" s="336">
        <v>37644</v>
      </c>
      <c r="AQ51" s="337">
        <v>13.5</v>
      </c>
      <c r="AR51" s="338">
        <v>28.2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10839650</v>
      </c>
      <c r="AN52" s="342">
        <v>38977</v>
      </c>
      <c r="AO52" s="343">
        <v>56.7</v>
      </c>
      <c r="AP52" s="344">
        <v>24939</v>
      </c>
      <c r="AQ52" s="345">
        <v>22.5</v>
      </c>
      <c r="AR52" s="346">
        <v>34.200000000000003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11672266</v>
      </c>
      <c r="AN53" s="334">
        <v>42280</v>
      </c>
      <c r="AO53" s="335">
        <v>-31.6</v>
      </c>
      <c r="AP53" s="336">
        <v>39221</v>
      </c>
      <c r="AQ53" s="337">
        <v>4.2</v>
      </c>
      <c r="AR53" s="338">
        <v>-35.799999999999997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7459518</v>
      </c>
      <c r="AN54" s="342">
        <v>27020</v>
      </c>
      <c r="AO54" s="343">
        <v>-30.7</v>
      </c>
      <c r="AP54" s="344">
        <v>24821</v>
      </c>
      <c r="AQ54" s="345">
        <v>-0.5</v>
      </c>
      <c r="AR54" s="346">
        <v>-30.2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8280625</v>
      </c>
      <c r="AN55" s="334">
        <v>30214</v>
      </c>
      <c r="AO55" s="335">
        <v>-28.5</v>
      </c>
      <c r="AP55" s="336">
        <v>38566</v>
      </c>
      <c r="AQ55" s="337">
        <v>-1.7</v>
      </c>
      <c r="AR55" s="338">
        <v>-26.8</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4006372</v>
      </c>
      <c r="AN56" s="342">
        <v>14618</v>
      </c>
      <c r="AO56" s="343">
        <v>-45.9</v>
      </c>
      <c r="AP56" s="344">
        <v>24059</v>
      </c>
      <c r="AQ56" s="345">
        <v>-3.1</v>
      </c>
      <c r="AR56" s="346">
        <v>-42.8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9079526</v>
      </c>
      <c r="AN57" s="334">
        <v>33302</v>
      </c>
      <c r="AO57" s="335">
        <v>10.199999999999999</v>
      </c>
      <c r="AP57" s="336">
        <v>35156</v>
      </c>
      <c r="AQ57" s="337">
        <v>-8.8000000000000007</v>
      </c>
      <c r="AR57" s="338">
        <v>19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4452154</v>
      </c>
      <c r="AN58" s="342">
        <v>16329</v>
      </c>
      <c r="AO58" s="343">
        <v>11.7</v>
      </c>
      <c r="AP58" s="344">
        <v>22430</v>
      </c>
      <c r="AQ58" s="345">
        <v>-6.8</v>
      </c>
      <c r="AR58" s="346">
        <v>18.5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8434723</v>
      </c>
      <c r="AN59" s="334">
        <v>31124</v>
      </c>
      <c r="AO59" s="335">
        <v>-6.5</v>
      </c>
      <c r="AP59" s="336">
        <v>37029</v>
      </c>
      <c r="AQ59" s="337">
        <v>5.3</v>
      </c>
      <c r="AR59" s="338">
        <v>-11.8</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4065053</v>
      </c>
      <c r="AN60" s="342">
        <v>15000</v>
      </c>
      <c r="AO60" s="343">
        <v>-8.1</v>
      </c>
      <c r="AP60" s="344">
        <v>23232</v>
      </c>
      <c r="AQ60" s="345">
        <v>3.6</v>
      </c>
      <c r="AR60" s="346">
        <v>-11.7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10933863</v>
      </c>
      <c r="AN61" s="349">
        <v>39755</v>
      </c>
      <c r="AO61" s="350">
        <v>-2.9</v>
      </c>
      <c r="AP61" s="351">
        <v>37523</v>
      </c>
      <c r="AQ61" s="352">
        <v>2.5</v>
      </c>
      <c r="AR61" s="338">
        <v>-5.4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6164549</v>
      </c>
      <c r="AN62" s="342">
        <v>22389</v>
      </c>
      <c r="AO62" s="343">
        <v>-3.3</v>
      </c>
      <c r="AP62" s="344">
        <v>23896</v>
      </c>
      <c r="AQ62" s="345">
        <v>3.1</v>
      </c>
      <c r="AR62" s="346">
        <v>-6.4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P04/EZzQPwcqRWNsDjlbhO2cjBuGkVhTXJ5lBAznHfHivgZ1SVd9d4u9nWMbS8Ku6zXTpXCZVjwM6Ka6frYlPQ==" saltValue="ezZUwpO6hB55uciaSKiQ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483</v>
      </c>
    </row>
    <row r="121" spans="125:125" ht="13.5" hidden="1" customHeight="1" x14ac:dyDescent="0.2">
      <c r="DU121" s="259"/>
    </row>
  </sheetData>
  <sheetProtection algorithmName="SHA-512" hashValue="ozNK696Gtjifqpoui40iYMXY9X18fee22QyuFnkrl8yiEqay7lOCL5Tsv4nLmwZh7fTqhMH/1IJ5/nvalHWWDA==" saltValue="wfJnzSfW+8RDnzUIVa0+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483</v>
      </c>
    </row>
  </sheetData>
  <sheetProtection algorithmName="SHA-512" hashValue="tnAONnV9fjO5WMs8tH58UUDMlg/1gF1F3E/55DrQCP7HYRSfQH/obb/Unib0KBlsSGfI5v163jAryEKBeWEGoQ==" saltValue="G8GLL6JwUKEDa9iebaBy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533</v>
      </c>
      <c r="G46" s="8" t="s">
        <v>534</v>
      </c>
      <c r="H46" s="8" t="s">
        <v>535</v>
      </c>
      <c r="I46" s="8" t="s">
        <v>536</v>
      </c>
      <c r="J46" s="9" t="s">
        <v>537</v>
      </c>
    </row>
    <row r="47" spans="2:10" ht="57.75" customHeight="1" x14ac:dyDescent="0.2">
      <c r="B47" s="10"/>
      <c r="C47" s="1139" t="s">
        <v>3</v>
      </c>
      <c r="D47" s="1139"/>
      <c r="E47" s="1140"/>
      <c r="F47" s="11">
        <v>12.93</v>
      </c>
      <c r="G47" s="12">
        <v>12.89</v>
      </c>
      <c r="H47" s="12">
        <v>14.22</v>
      </c>
      <c r="I47" s="12">
        <v>16.45</v>
      </c>
      <c r="J47" s="13">
        <v>16.7</v>
      </c>
    </row>
    <row r="48" spans="2:10" ht="57.75" customHeight="1" x14ac:dyDescent="0.2">
      <c r="B48" s="14"/>
      <c r="C48" s="1141" t="s">
        <v>4</v>
      </c>
      <c r="D48" s="1141"/>
      <c r="E48" s="1142"/>
      <c r="F48" s="15">
        <v>0.35</v>
      </c>
      <c r="G48" s="16">
        <v>3.51</v>
      </c>
      <c r="H48" s="16">
        <v>4</v>
      </c>
      <c r="I48" s="16">
        <v>1.1299999999999999</v>
      </c>
      <c r="J48" s="17">
        <v>2.4500000000000002</v>
      </c>
    </row>
    <row r="49" spans="2:10" ht="57.75" customHeight="1" thickBot="1" x14ac:dyDescent="0.25">
      <c r="B49" s="18"/>
      <c r="C49" s="1143" t="s">
        <v>5</v>
      </c>
      <c r="D49" s="1143"/>
      <c r="E49" s="1144"/>
      <c r="F49" s="19" t="s">
        <v>538</v>
      </c>
      <c r="G49" s="20">
        <v>3.38</v>
      </c>
      <c r="H49" s="20">
        <v>2.35</v>
      </c>
      <c r="I49" s="20" t="s">
        <v>539</v>
      </c>
      <c r="J49" s="21">
        <v>1.89</v>
      </c>
    </row>
    <row r="50" spans="2:10" ht="13" x14ac:dyDescent="0.2"/>
  </sheetData>
  <sheetProtection algorithmName="SHA-512" hashValue="XsY1JjFPSzQInkzvG8rEDW7ilbiXjdgRtHZ3OEbJDTpBda7bW/lFMZygFejegx9uGPgHRxN8R/vBIot1fseAvw==" saltValue="g70LCZzzZmIu+e6eSl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2">
      <c r="A34" s="22"/>
      <c r="B34" s="31"/>
      <c r="C34" s="1151" t="s">
        <v>540</v>
      </c>
      <c r="D34" s="1151"/>
      <c r="E34" s="1152"/>
      <c r="F34" s="32">
        <v>9.25</v>
      </c>
      <c r="G34" s="33">
        <v>10.88</v>
      </c>
      <c r="H34" s="33">
        <v>17.559999999999999</v>
      </c>
      <c r="I34" s="33">
        <v>25.08</v>
      </c>
      <c r="J34" s="34">
        <v>24.55</v>
      </c>
      <c r="K34" s="22"/>
      <c r="L34" s="22"/>
      <c r="M34" s="22"/>
      <c r="N34" s="22"/>
      <c r="O34" s="22"/>
      <c r="P34" s="22"/>
    </row>
    <row r="35" spans="1:16" ht="39" customHeight="1" x14ac:dyDescent="0.2">
      <c r="A35" s="22"/>
      <c r="B35" s="35"/>
      <c r="C35" s="1145" t="s">
        <v>541</v>
      </c>
      <c r="D35" s="1146"/>
      <c r="E35" s="1147"/>
      <c r="F35" s="36">
        <v>7.12</v>
      </c>
      <c r="G35" s="37">
        <v>6</v>
      </c>
      <c r="H35" s="37">
        <v>4.92</v>
      </c>
      <c r="I35" s="37">
        <v>4.88</v>
      </c>
      <c r="J35" s="38">
        <v>5.19</v>
      </c>
      <c r="K35" s="22"/>
      <c r="L35" s="22"/>
      <c r="M35" s="22"/>
      <c r="N35" s="22"/>
      <c r="O35" s="22"/>
      <c r="P35" s="22"/>
    </row>
    <row r="36" spans="1:16" ht="39" customHeight="1" x14ac:dyDescent="0.2">
      <c r="A36" s="22"/>
      <c r="B36" s="35"/>
      <c r="C36" s="1145" t="s">
        <v>542</v>
      </c>
      <c r="D36" s="1146"/>
      <c r="E36" s="1147"/>
      <c r="F36" s="36">
        <v>0.32</v>
      </c>
      <c r="G36" s="37">
        <v>3.49</v>
      </c>
      <c r="H36" s="37">
        <v>3.97</v>
      </c>
      <c r="I36" s="37">
        <v>1.02</v>
      </c>
      <c r="J36" s="38">
        <v>2.4</v>
      </c>
      <c r="K36" s="22"/>
      <c r="L36" s="22"/>
      <c r="M36" s="22"/>
      <c r="N36" s="22"/>
      <c r="O36" s="22"/>
      <c r="P36" s="22"/>
    </row>
    <row r="37" spans="1:16" ht="39" customHeight="1" x14ac:dyDescent="0.2">
      <c r="A37" s="22"/>
      <c r="B37" s="35"/>
      <c r="C37" s="1145" t="s">
        <v>543</v>
      </c>
      <c r="D37" s="1146"/>
      <c r="E37" s="1147"/>
      <c r="F37" s="36">
        <v>0.52</v>
      </c>
      <c r="G37" s="37">
        <v>0.69</v>
      </c>
      <c r="H37" s="37">
        <v>0.99</v>
      </c>
      <c r="I37" s="37">
        <v>1.4</v>
      </c>
      <c r="J37" s="38">
        <v>1.32</v>
      </c>
      <c r="K37" s="22"/>
      <c r="L37" s="22"/>
      <c r="M37" s="22"/>
      <c r="N37" s="22"/>
      <c r="O37" s="22"/>
      <c r="P37" s="22"/>
    </row>
    <row r="38" spans="1:16" ht="39" customHeight="1" x14ac:dyDescent="0.2">
      <c r="A38" s="22"/>
      <c r="B38" s="35"/>
      <c r="C38" s="1145" t="s">
        <v>544</v>
      </c>
      <c r="D38" s="1146"/>
      <c r="E38" s="1147"/>
      <c r="F38" s="36">
        <v>0.65</v>
      </c>
      <c r="G38" s="37">
        <v>0.74</v>
      </c>
      <c r="H38" s="37">
        <v>0.96</v>
      </c>
      <c r="I38" s="37">
        <v>1.17</v>
      </c>
      <c r="J38" s="38">
        <v>0.68</v>
      </c>
      <c r="K38" s="22"/>
      <c r="L38" s="22"/>
      <c r="M38" s="22"/>
      <c r="N38" s="22"/>
      <c r="O38" s="22"/>
      <c r="P38" s="22"/>
    </row>
    <row r="39" spans="1:16" ht="39" customHeight="1" x14ac:dyDescent="0.2">
      <c r="A39" s="22"/>
      <c r="B39" s="35"/>
      <c r="C39" s="1145" t="s">
        <v>545</v>
      </c>
      <c r="D39" s="1146"/>
      <c r="E39" s="1147"/>
      <c r="F39" s="36">
        <v>0.24</v>
      </c>
      <c r="G39" s="37">
        <v>0.25</v>
      </c>
      <c r="H39" s="37">
        <v>0.25</v>
      </c>
      <c r="I39" s="37">
        <v>0.27</v>
      </c>
      <c r="J39" s="38">
        <v>0.27</v>
      </c>
      <c r="K39" s="22"/>
      <c r="L39" s="22"/>
      <c r="M39" s="22"/>
      <c r="N39" s="22"/>
      <c r="O39" s="22"/>
      <c r="P39" s="22"/>
    </row>
    <row r="40" spans="1:16" ht="39" customHeight="1" x14ac:dyDescent="0.2">
      <c r="A40" s="22"/>
      <c r="B40" s="35"/>
      <c r="C40" s="1145" t="s">
        <v>546</v>
      </c>
      <c r="D40" s="1146"/>
      <c r="E40" s="1147"/>
      <c r="F40" s="36">
        <v>0.25</v>
      </c>
      <c r="G40" s="37">
        <v>0.14000000000000001</v>
      </c>
      <c r="H40" s="37">
        <v>0.08</v>
      </c>
      <c r="I40" s="37">
        <v>0.12</v>
      </c>
      <c r="J40" s="38">
        <v>0.18</v>
      </c>
      <c r="K40" s="22"/>
      <c r="L40" s="22"/>
      <c r="M40" s="22"/>
      <c r="N40" s="22"/>
      <c r="O40" s="22"/>
      <c r="P40" s="22"/>
    </row>
    <row r="41" spans="1:16" ht="39" customHeight="1" x14ac:dyDescent="0.2">
      <c r="A41" s="22"/>
      <c r="B41" s="35"/>
      <c r="C41" s="1145" t="s">
        <v>547</v>
      </c>
      <c r="D41" s="1146"/>
      <c r="E41" s="1147"/>
      <c r="F41" s="36">
        <v>0.05</v>
      </c>
      <c r="G41" s="37">
        <v>0.05</v>
      </c>
      <c r="H41" s="37">
        <v>0.04</v>
      </c>
      <c r="I41" s="37">
        <v>0.05</v>
      </c>
      <c r="J41" s="38">
        <v>0.18</v>
      </c>
      <c r="K41" s="22"/>
      <c r="L41" s="22"/>
      <c r="M41" s="22"/>
      <c r="N41" s="22"/>
      <c r="O41" s="22"/>
      <c r="P41" s="22"/>
    </row>
    <row r="42" spans="1:16" ht="39" customHeight="1" x14ac:dyDescent="0.2">
      <c r="A42" s="22"/>
      <c r="B42" s="39"/>
      <c r="C42" s="1145" t="s">
        <v>548</v>
      </c>
      <c r="D42" s="1146"/>
      <c r="E42" s="1147"/>
      <c r="F42" s="36" t="s">
        <v>495</v>
      </c>
      <c r="G42" s="37" t="s">
        <v>495</v>
      </c>
      <c r="H42" s="37" t="s">
        <v>495</v>
      </c>
      <c r="I42" s="37" t="s">
        <v>495</v>
      </c>
      <c r="J42" s="38" t="s">
        <v>495</v>
      </c>
      <c r="K42" s="22"/>
      <c r="L42" s="22"/>
      <c r="M42" s="22"/>
      <c r="N42" s="22"/>
      <c r="O42" s="22"/>
      <c r="P42" s="22"/>
    </row>
    <row r="43" spans="1:16" ht="39" customHeight="1" thickBot="1" x14ac:dyDescent="0.25">
      <c r="A43" s="22"/>
      <c r="B43" s="40"/>
      <c r="C43" s="1148" t="s">
        <v>549</v>
      </c>
      <c r="D43" s="1149"/>
      <c r="E43" s="1150"/>
      <c r="F43" s="41">
        <v>7.0000000000000007E-2</v>
      </c>
      <c r="G43" s="42">
        <v>0.34</v>
      </c>
      <c r="H43" s="42">
        <v>0.09</v>
      </c>
      <c r="I43" s="42">
        <v>0.36</v>
      </c>
      <c r="J43" s="43">
        <v>0.19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1VNMAPqR5Box4wHF5q3a7KFI3+MyGGnYb3Ss+DrteWpdmlmU8NBsDActvD1l4SONndrH0+wzQTP7IrafPMavKg==" saltValue="o4terNE/FzPBqCfIx1fR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10855</v>
      </c>
      <c r="L45" s="60">
        <v>10854</v>
      </c>
      <c r="M45" s="60">
        <v>11125</v>
      </c>
      <c r="N45" s="60">
        <v>11799</v>
      </c>
      <c r="O45" s="61">
        <v>12382</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495</v>
      </c>
      <c r="L46" s="64" t="s">
        <v>495</v>
      </c>
      <c r="M46" s="64" t="s">
        <v>495</v>
      </c>
      <c r="N46" s="64" t="s">
        <v>495</v>
      </c>
      <c r="O46" s="65" t="s">
        <v>495</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495</v>
      </c>
      <c r="L47" s="64" t="s">
        <v>495</v>
      </c>
      <c r="M47" s="64" t="s">
        <v>495</v>
      </c>
      <c r="N47" s="64" t="s">
        <v>495</v>
      </c>
      <c r="O47" s="65" t="s">
        <v>495</v>
      </c>
      <c r="P47" s="48"/>
      <c r="Q47" s="48"/>
      <c r="R47" s="48"/>
      <c r="S47" s="48"/>
      <c r="T47" s="48"/>
      <c r="U47" s="48"/>
    </row>
    <row r="48" spans="1:21" ht="30.75" customHeight="1" x14ac:dyDescent="0.2">
      <c r="A48" s="48"/>
      <c r="B48" s="1155"/>
      <c r="C48" s="1156"/>
      <c r="D48" s="62"/>
      <c r="E48" s="1161" t="s">
        <v>13</v>
      </c>
      <c r="F48" s="1161"/>
      <c r="G48" s="1161"/>
      <c r="H48" s="1161"/>
      <c r="I48" s="1161"/>
      <c r="J48" s="1162"/>
      <c r="K48" s="63">
        <v>4699</v>
      </c>
      <c r="L48" s="64">
        <v>4532</v>
      </c>
      <c r="M48" s="64">
        <v>4416</v>
      </c>
      <c r="N48" s="64">
        <v>4497</v>
      </c>
      <c r="O48" s="65">
        <v>4360</v>
      </c>
      <c r="P48" s="48"/>
      <c r="Q48" s="48"/>
      <c r="R48" s="48"/>
      <c r="S48" s="48"/>
      <c r="T48" s="48"/>
      <c r="U48" s="48"/>
    </row>
    <row r="49" spans="1:21" ht="30.75" customHeight="1" x14ac:dyDescent="0.2">
      <c r="A49" s="48"/>
      <c r="B49" s="1155"/>
      <c r="C49" s="1156"/>
      <c r="D49" s="62"/>
      <c r="E49" s="1161" t="s">
        <v>14</v>
      </c>
      <c r="F49" s="1161"/>
      <c r="G49" s="1161"/>
      <c r="H49" s="1161"/>
      <c r="I49" s="1161"/>
      <c r="J49" s="1162"/>
      <c r="K49" s="63">
        <v>10</v>
      </c>
      <c r="L49" s="64">
        <v>10</v>
      </c>
      <c r="M49" s="64">
        <v>10</v>
      </c>
      <c r="N49" s="64">
        <v>10</v>
      </c>
      <c r="O49" s="65">
        <v>10</v>
      </c>
      <c r="P49" s="48"/>
      <c r="Q49" s="48"/>
      <c r="R49" s="48"/>
      <c r="S49" s="48"/>
      <c r="T49" s="48"/>
      <c r="U49" s="48"/>
    </row>
    <row r="50" spans="1:21" ht="30.75" customHeight="1" x14ac:dyDescent="0.2">
      <c r="A50" s="48"/>
      <c r="B50" s="1155"/>
      <c r="C50" s="1156"/>
      <c r="D50" s="62"/>
      <c r="E50" s="1161" t="s">
        <v>15</v>
      </c>
      <c r="F50" s="1161"/>
      <c r="G50" s="1161"/>
      <c r="H50" s="1161"/>
      <c r="I50" s="1161"/>
      <c r="J50" s="1162"/>
      <c r="K50" s="63">
        <v>56</v>
      </c>
      <c r="L50" s="64">
        <v>45</v>
      </c>
      <c r="M50" s="64">
        <v>33</v>
      </c>
      <c r="N50" s="64">
        <v>24</v>
      </c>
      <c r="O50" s="65">
        <v>17</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495</v>
      </c>
      <c r="L51" s="64" t="s">
        <v>495</v>
      </c>
      <c r="M51" s="64" t="s">
        <v>495</v>
      </c>
      <c r="N51" s="64" t="s">
        <v>495</v>
      </c>
      <c r="O51" s="65" t="s">
        <v>495</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12851</v>
      </c>
      <c r="L52" s="64">
        <v>12752</v>
      </c>
      <c r="M52" s="64">
        <v>12751</v>
      </c>
      <c r="N52" s="64">
        <v>13189</v>
      </c>
      <c r="O52" s="65">
        <v>13466</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2769</v>
      </c>
      <c r="L53" s="69">
        <v>2689</v>
      </c>
      <c r="M53" s="69">
        <v>2833</v>
      </c>
      <c r="N53" s="69">
        <v>3141</v>
      </c>
      <c r="O53" s="70">
        <v>3303</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Z561T3hlwifWgHZK5yvh9NuSSDrGpkWYYANx6cjEtaLK6WUys/OUrL7ljZLlY0YwDE8Y5vu82zKke5OM6H8Ww==" saltValue="c67Z9HaHN1aXENv7JboJa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533</v>
      </c>
      <c r="J40" s="103" t="s">
        <v>534</v>
      </c>
      <c r="K40" s="103" t="s">
        <v>535</v>
      </c>
      <c r="L40" s="103" t="s">
        <v>536</v>
      </c>
      <c r="M40" s="104" t="s">
        <v>537</v>
      </c>
    </row>
    <row r="41" spans="2:13" ht="27.75" customHeight="1" x14ac:dyDescent="0.2">
      <c r="B41" s="1184" t="s">
        <v>30</v>
      </c>
      <c r="C41" s="1185"/>
      <c r="D41" s="105"/>
      <c r="E41" s="1190" t="s">
        <v>31</v>
      </c>
      <c r="F41" s="1190"/>
      <c r="G41" s="1190"/>
      <c r="H41" s="1191"/>
      <c r="I41" s="355">
        <v>112711</v>
      </c>
      <c r="J41" s="356">
        <v>111338</v>
      </c>
      <c r="K41" s="356">
        <v>108467</v>
      </c>
      <c r="L41" s="356">
        <v>102124</v>
      </c>
      <c r="M41" s="357">
        <v>93817</v>
      </c>
    </row>
    <row r="42" spans="2:13" ht="27.75" customHeight="1" x14ac:dyDescent="0.2">
      <c r="B42" s="1186"/>
      <c r="C42" s="1187"/>
      <c r="D42" s="106"/>
      <c r="E42" s="1192" t="s">
        <v>32</v>
      </c>
      <c r="F42" s="1192"/>
      <c r="G42" s="1192"/>
      <c r="H42" s="1193"/>
      <c r="I42" s="358">
        <v>976</v>
      </c>
      <c r="J42" s="359">
        <v>905</v>
      </c>
      <c r="K42" s="359">
        <v>1026</v>
      </c>
      <c r="L42" s="359">
        <v>1023</v>
      </c>
      <c r="M42" s="360">
        <v>1132</v>
      </c>
    </row>
    <row r="43" spans="2:13" ht="27.75" customHeight="1" x14ac:dyDescent="0.2">
      <c r="B43" s="1186"/>
      <c r="C43" s="1187"/>
      <c r="D43" s="106"/>
      <c r="E43" s="1192" t="s">
        <v>33</v>
      </c>
      <c r="F43" s="1192"/>
      <c r="G43" s="1192"/>
      <c r="H43" s="1193"/>
      <c r="I43" s="358">
        <v>63582</v>
      </c>
      <c r="J43" s="359">
        <v>63541</v>
      </c>
      <c r="K43" s="359">
        <v>62137</v>
      </c>
      <c r="L43" s="359">
        <v>59853</v>
      </c>
      <c r="M43" s="360">
        <v>57654</v>
      </c>
    </row>
    <row r="44" spans="2:13" ht="27.75" customHeight="1" x14ac:dyDescent="0.2">
      <c r="B44" s="1186"/>
      <c r="C44" s="1187"/>
      <c r="D44" s="106"/>
      <c r="E44" s="1192" t="s">
        <v>34</v>
      </c>
      <c r="F44" s="1192"/>
      <c r="G44" s="1192"/>
      <c r="H44" s="1193"/>
      <c r="I44" s="358">
        <v>66</v>
      </c>
      <c r="J44" s="359">
        <v>51</v>
      </c>
      <c r="K44" s="359">
        <v>36</v>
      </c>
      <c r="L44" s="359">
        <v>22</v>
      </c>
      <c r="M44" s="360">
        <v>7</v>
      </c>
    </row>
    <row r="45" spans="2:13" ht="27.75" customHeight="1" x14ac:dyDescent="0.2">
      <c r="B45" s="1186"/>
      <c r="C45" s="1187"/>
      <c r="D45" s="106"/>
      <c r="E45" s="1192" t="s">
        <v>35</v>
      </c>
      <c r="F45" s="1192"/>
      <c r="G45" s="1192"/>
      <c r="H45" s="1193"/>
      <c r="I45" s="358">
        <v>19859</v>
      </c>
      <c r="J45" s="359">
        <v>19211</v>
      </c>
      <c r="K45" s="359">
        <v>18574</v>
      </c>
      <c r="L45" s="359">
        <v>17795</v>
      </c>
      <c r="M45" s="360">
        <v>17214</v>
      </c>
    </row>
    <row r="46" spans="2:13" ht="27.75" customHeight="1" x14ac:dyDescent="0.2">
      <c r="B46" s="1186"/>
      <c r="C46" s="1187"/>
      <c r="D46" s="107"/>
      <c r="E46" s="1192" t="s">
        <v>36</v>
      </c>
      <c r="F46" s="1192"/>
      <c r="G46" s="1192"/>
      <c r="H46" s="1193"/>
      <c r="I46" s="358" t="s">
        <v>495</v>
      </c>
      <c r="J46" s="359" t="s">
        <v>495</v>
      </c>
      <c r="K46" s="359" t="s">
        <v>495</v>
      </c>
      <c r="L46" s="359" t="s">
        <v>495</v>
      </c>
      <c r="M46" s="360" t="s">
        <v>495</v>
      </c>
    </row>
    <row r="47" spans="2:13" ht="27.75" customHeight="1" x14ac:dyDescent="0.2">
      <c r="B47" s="1186"/>
      <c r="C47" s="1187"/>
      <c r="D47" s="108"/>
      <c r="E47" s="1194" t="s">
        <v>37</v>
      </c>
      <c r="F47" s="1195"/>
      <c r="G47" s="1195"/>
      <c r="H47" s="1196"/>
      <c r="I47" s="358" t="s">
        <v>495</v>
      </c>
      <c r="J47" s="359" t="s">
        <v>495</v>
      </c>
      <c r="K47" s="359" t="s">
        <v>495</v>
      </c>
      <c r="L47" s="359" t="s">
        <v>495</v>
      </c>
      <c r="M47" s="360" t="s">
        <v>495</v>
      </c>
    </row>
    <row r="48" spans="2:13" ht="27.75" customHeight="1" x14ac:dyDescent="0.2">
      <c r="B48" s="1186"/>
      <c r="C48" s="1187"/>
      <c r="D48" s="106"/>
      <c r="E48" s="1192" t="s">
        <v>38</v>
      </c>
      <c r="F48" s="1192"/>
      <c r="G48" s="1192"/>
      <c r="H48" s="1193"/>
      <c r="I48" s="358" t="s">
        <v>495</v>
      </c>
      <c r="J48" s="359" t="s">
        <v>495</v>
      </c>
      <c r="K48" s="359" t="s">
        <v>495</v>
      </c>
      <c r="L48" s="359" t="s">
        <v>495</v>
      </c>
      <c r="M48" s="360" t="s">
        <v>495</v>
      </c>
    </row>
    <row r="49" spans="2:13" ht="27.75" customHeight="1" x14ac:dyDescent="0.2">
      <c r="B49" s="1188"/>
      <c r="C49" s="1189"/>
      <c r="D49" s="106"/>
      <c r="E49" s="1192" t="s">
        <v>39</v>
      </c>
      <c r="F49" s="1192"/>
      <c r="G49" s="1192"/>
      <c r="H49" s="1193"/>
      <c r="I49" s="358" t="s">
        <v>495</v>
      </c>
      <c r="J49" s="359" t="s">
        <v>495</v>
      </c>
      <c r="K49" s="359" t="s">
        <v>495</v>
      </c>
      <c r="L49" s="359" t="s">
        <v>495</v>
      </c>
      <c r="M49" s="360" t="s">
        <v>495</v>
      </c>
    </row>
    <row r="50" spans="2:13" ht="27.75" customHeight="1" x14ac:dyDescent="0.2">
      <c r="B50" s="1197" t="s">
        <v>40</v>
      </c>
      <c r="C50" s="1198"/>
      <c r="D50" s="109"/>
      <c r="E50" s="1192" t="s">
        <v>41</v>
      </c>
      <c r="F50" s="1192"/>
      <c r="G50" s="1192"/>
      <c r="H50" s="1193"/>
      <c r="I50" s="358">
        <v>17101</v>
      </c>
      <c r="J50" s="359">
        <v>16751</v>
      </c>
      <c r="K50" s="359">
        <v>20577</v>
      </c>
      <c r="L50" s="359">
        <v>21414</v>
      </c>
      <c r="M50" s="360">
        <v>22377</v>
      </c>
    </row>
    <row r="51" spans="2:13" ht="27.75" customHeight="1" x14ac:dyDescent="0.2">
      <c r="B51" s="1186"/>
      <c r="C51" s="1187"/>
      <c r="D51" s="106"/>
      <c r="E51" s="1192" t="s">
        <v>42</v>
      </c>
      <c r="F51" s="1192"/>
      <c r="G51" s="1192"/>
      <c r="H51" s="1193"/>
      <c r="I51" s="358">
        <v>26856</v>
      </c>
      <c r="J51" s="359">
        <v>28009</v>
      </c>
      <c r="K51" s="359">
        <v>29044</v>
      </c>
      <c r="L51" s="359">
        <v>27733</v>
      </c>
      <c r="M51" s="360">
        <v>28330</v>
      </c>
    </row>
    <row r="52" spans="2:13" ht="27.75" customHeight="1" x14ac:dyDescent="0.2">
      <c r="B52" s="1188"/>
      <c r="C52" s="1189"/>
      <c r="D52" s="106"/>
      <c r="E52" s="1192" t="s">
        <v>43</v>
      </c>
      <c r="F52" s="1192"/>
      <c r="G52" s="1192"/>
      <c r="H52" s="1193"/>
      <c r="I52" s="358">
        <v>125269</v>
      </c>
      <c r="J52" s="359">
        <v>123146</v>
      </c>
      <c r="K52" s="359">
        <v>119249</v>
      </c>
      <c r="L52" s="359">
        <v>112850</v>
      </c>
      <c r="M52" s="360">
        <v>105604</v>
      </c>
    </row>
    <row r="53" spans="2:13" ht="27.75" customHeight="1" thickBot="1" x14ac:dyDescent="0.25">
      <c r="B53" s="1199" t="s">
        <v>19</v>
      </c>
      <c r="C53" s="1200"/>
      <c r="D53" s="110"/>
      <c r="E53" s="1201" t="s">
        <v>44</v>
      </c>
      <c r="F53" s="1201"/>
      <c r="G53" s="1201"/>
      <c r="H53" s="1202"/>
      <c r="I53" s="361">
        <v>27968</v>
      </c>
      <c r="J53" s="362">
        <v>27140</v>
      </c>
      <c r="K53" s="362">
        <v>21370</v>
      </c>
      <c r="L53" s="362">
        <v>18820</v>
      </c>
      <c r="M53" s="363">
        <v>13513</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DGM/iAN0jS1u15MEZMj+EvzD3CVs1pQGASrOtdYcHXQv9i/u0ewGXuKUjqWs1VsRCuKPFXEhakWbDMrw55KICg==" saltValue="9GR+ZvewGTk559j68PFA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535</v>
      </c>
      <c r="G54" s="119" t="s">
        <v>536</v>
      </c>
      <c r="H54" s="120" t="s">
        <v>537</v>
      </c>
    </row>
    <row r="55" spans="2:8" ht="52.5" customHeight="1" x14ac:dyDescent="0.2">
      <c r="B55" s="121"/>
      <c r="C55" s="1211" t="s">
        <v>46</v>
      </c>
      <c r="D55" s="1211"/>
      <c r="E55" s="1212"/>
      <c r="F55" s="122">
        <v>10037</v>
      </c>
      <c r="G55" s="122">
        <v>11477</v>
      </c>
      <c r="H55" s="123">
        <v>11873</v>
      </c>
    </row>
    <row r="56" spans="2:8" ht="52.5" customHeight="1" x14ac:dyDescent="0.2">
      <c r="B56" s="124"/>
      <c r="C56" s="1213" t="s">
        <v>47</v>
      </c>
      <c r="D56" s="1213"/>
      <c r="E56" s="1214"/>
      <c r="F56" s="125">
        <v>3275</v>
      </c>
      <c r="G56" s="125">
        <v>2585</v>
      </c>
      <c r="H56" s="126">
        <v>2299</v>
      </c>
    </row>
    <row r="57" spans="2:8" ht="53.25" customHeight="1" x14ac:dyDescent="0.2">
      <c r="B57" s="124"/>
      <c r="C57" s="1215" t="s">
        <v>48</v>
      </c>
      <c r="D57" s="1215"/>
      <c r="E57" s="1216"/>
      <c r="F57" s="127">
        <v>3529</v>
      </c>
      <c r="G57" s="127">
        <v>2978</v>
      </c>
      <c r="H57" s="128">
        <v>3636</v>
      </c>
    </row>
    <row r="58" spans="2:8" ht="45.75" customHeight="1" x14ac:dyDescent="0.2">
      <c r="B58" s="129"/>
      <c r="C58" s="1203" t="s">
        <v>556</v>
      </c>
      <c r="D58" s="1204"/>
      <c r="E58" s="1205"/>
      <c r="F58" s="130" t="s">
        <v>559</v>
      </c>
      <c r="G58" s="130" t="s">
        <v>559</v>
      </c>
      <c r="H58" s="131">
        <v>1000</v>
      </c>
    </row>
    <row r="59" spans="2:8" ht="45.75" customHeight="1" x14ac:dyDescent="0.2">
      <c r="B59" s="129"/>
      <c r="C59" s="1203" t="s">
        <v>557</v>
      </c>
      <c r="D59" s="1204"/>
      <c r="E59" s="1205"/>
      <c r="F59" s="130">
        <v>1564</v>
      </c>
      <c r="G59" s="130">
        <v>1214</v>
      </c>
      <c r="H59" s="131">
        <v>834</v>
      </c>
    </row>
    <row r="60" spans="2:8" ht="45.75" customHeight="1" x14ac:dyDescent="0.2">
      <c r="B60" s="129"/>
      <c r="C60" s="1203" t="s">
        <v>562</v>
      </c>
      <c r="D60" s="1204"/>
      <c r="E60" s="1205"/>
      <c r="F60" s="130">
        <v>344</v>
      </c>
      <c r="G60" s="130">
        <v>375</v>
      </c>
      <c r="H60" s="131">
        <v>402</v>
      </c>
    </row>
    <row r="61" spans="2:8" ht="45.75" customHeight="1" x14ac:dyDescent="0.2">
      <c r="B61" s="129"/>
      <c r="C61" s="1203" t="s">
        <v>560</v>
      </c>
      <c r="D61" s="1204"/>
      <c r="E61" s="1205"/>
      <c r="F61" s="130">
        <v>305</v>
      </c>
      <c r="G61" s="130">
        <v>326</v>
      </c>
      <c r="H61" s="131">
        <v>374</v>
      </c>
    </row>
    <row r="62" spans="2:8" ht="45.75" customHeight="1" thickBot="1" x14ac:dyDescent="0.25">
      <c r="B62" s="132"/>
      <c r="C62" s="1206" t="s">
        <v>561</v>
      </c>
      <c r="D62" s="1207"/>
      <c r="E62" s="1208"/>
      <c r="F62" s="133" t="s">
        <v>558</v>
      </c>
      <c r="G62" s="133" t="s">
        <v>558</v>
      </c>
      <c r="H62" s="134">
        <v>300</v>
      </c>
    </row>
    <row r="63" spans="2:8" ht="52.5" customHeight="1" thickBot="1" x14ac:dyDescent="0.25">
      <c r="B63" s="135"/>
      <c r="C63" s="1209" t="s">
        <v>49</v>
      </c>
      <c r="D63" s="1209"/>
      <c r="E63" s="1210"/>
      <c r="F63" s="136">
        <v>16840</v>
      </c>
      <c r="G63" s="136">
        <v>17040</v>
      </c>
      <c r="H63" s="137">
        <v>17809</v>
      </c>
    </row>
    <row r="64" spans="2:8" ht="13" x14ac:dyDescent="0.2"/>
  </sheetData>
  <sheetProtection algorithmName="SHA-512" hashValue="VR8vJz5dmwMr44d8lFm1QuSECFY5OMZzV1TkUy6NNrM2OgFv5O1bJcpwMW0TEtYER3AS1qUwii/zT61/zcJiMA==" saltValue="7OKe0zKdHk7VNoJnJDQU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532</v>
      </c>
      <c r="G2" s="151"/>
      <c r="H2" s="152"/>
    </row>
    <row r="3" spans="1:8" x14ac:dyDescent="0.2">
      <c r="A3" s="148" t="s">
        <v>525</v>
      </c>
      <c r="B3" s="153"/>
      <c r="C3" s="154"/>
      <c r="D3" s="155">
        <v>61855</v>
      </c>
      <c r="E3" s="156"/>
      <c r="F3" s="157">
        <v>37644</v>
      </c>
      <c r="G3" s="158"/>
      <c r="H3" s="159"/>
    </row>
    <row r="4" spans="1:8" x14ac:dyDescent="0.2">
      <c r="A4" s="160"/>
      <c r="B4" s="161"/>
      <c r="C4" s="162"/>
      <c r="D4" s="163">
        <v>38977</v>
      </c>
      <c r="E4" s="164"/>
      <c r="F4" s="165">
        <v>24939</v>
      </c>
      <c r="G4" s="166"/>
      <c r="H4" s="167"/>
    </row>
    <row r="5" spans="1:8" x14ac:dyDescent="0.2">
      <c r="A5" s="148" t="s">
        <v>527</v>
      </c>
      <c r="B5" s="153"/>
      <c r="C5" s="154"/>
      <c r="D5" s="155">
        <v>42280</v>
      </c>
      <c r="E5" s="156"/>
      <c r="F5" s="157">
        <v>39221</v>
      </c>
      <c r="G5" s="158"/>
      <c r="H5" s="159"/>
    </row>
    <row r="6" spans="1:8" x14ac:dyDescent="0.2">
      <c r="A6" s="160"/>
      <c r="B6" s="161"/>
      <c r="C6" s="162"/>
      <c r="D6" s="163">
        <v>27020</v>
      </c>
      <c r="E6" s="164"/>
      <c r="F6" s="165">
        <v>24821</v>
      </c>
      <c r="G6" s="166"/>
      <c r="H6" s="167"/>
    </row>
    <row r="7" spans="1:8" x14ac:dyDescent="0.2">
      <c r="A7" s="148" t="s">
        <v>528</v>
      </c>
      <c r="B7" s="153"/>
      <c r="C7" s="154"/>
      <c r="D7" s="155">
        <v>30214</v>
      </c>
      <c r="E7" s="156"/>
      <c r="F7" s="157">
        <v>38566</v>
      </c>
      <c r="G7" s="158"/>
      <c r="H7" s="159"/>
    </row>
    <row r="8" spans="1:8" x14ac:dyDescent="0.2">
      <c r="A8" s="160"/>
      <c r="B8" s="161"/>
      <c r="C8" s="162"/>
      <c r="D8" s="163">
        <v>14618</v>
      </c>
      <c r="E8" s="164"/>
      <c r="F8" s="165">
        <v>24059</v>
      </c>
      <c r="G8" s="166"/>
      <c r="H8" s="167"/>
    </row>
    <row r="9" spans="1:8" x14ac:dyDescent="0.2">
      <c r="A9" s="148" t="s">
        <v>529</v>
      </c>
      <c r="B9" s="153"/>
      <c r="C9" s="154"/>
      <c r="D9" s="155">
        <v>33302</v>
      </c>
      <c r="E9" s="156"/>
      <c r="F9" s="157">
        <v>35156</v>
      </c>
      <c r="G9" s="158"/>
      <c r="H9" s="159"/>
    </row>
    <row r="10" spans="1:8" x14ac:dyDescent="0.2">
      <c r="A10" s="160"/>
      <c r="B10" s="161"/>
      <c r="C10" s="162"/>
      <c r="D10" s="163">
        <v>16329</v>
      </c>
      <c r="E10" s="164"/>
      <c r="F10" s="165">
        <v>22430</v>
      </c>
      <c r="G10" s="166"/>
      <c r="H10" s="167"/>
    </row>
    <row r="11" spans="1:8" x14ac:dyDescent="0.2">
      <c r="A11" s="148" t="s">
        <v>530</v>
      </c>
      <c r="B11" s="153"/>
      <c r="C11" s="154"/>
      <c r="D11" s="155">
        <v>31124</v>
      </c>
      <c r="E11" s="156"/>
      <c r="F11" s="157">
        <v>37029</v>
      </c>
      <c r="G11" s="158"/>
      <c r="H11" s="159"/>
    </row>
    <row r="12" spans="1:8" x14ac:dyDescent="0.2">
      <c r="A12" s="160"/>
      <c r="B12" s="161"/>
      <c r="C12" s="168"/>
      <c r="D12" s="163">
        <v>15000</v>
      </c>
      <c r="E12" s="164"/>
      <c r="F12" s="165">
        <v>23232</v>
      </c>
      <c r="G12" s="166"/>
      <c r="H12" s="167"/>
    </row>
    <row r="13" spans="1:8" x14ac:dyDescent="0.2">
      <c r="A13" s="148"/>
      <c r="B13" s="153"/>
      <c r="C13" s="169"/>
      <c r="D13" s="170">
        <v>39755</v>
      </c>
      <c r="E13" s="171"/>
      <c r="F13" s="172">
        <v>37523</v>
      </c>
      <c r="G13" s="173"/>
      <c r="H13" s="159"/>
    </row>
    <row r="14" spans="1:8" x14ac:dyDescent="0.2">
      <c r="A14" s="160"/>
      <c r="B14" s="161"/>
      <c r="C14" s="162"/>
      <c r="D14" s="163">
        <v>22389</v>
      </c>
      <c r="E14" s="164"/>
      <c r="F14" s="165">
        <v>23896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0.35</v>
      </c>
      <c r="C19" s="174">
        <f>ROUND(VALUE(SUBSTITUTE(実質収支比率等に係る経年分析!G$48,"▲","-")),2)</f>
        <v>3.51</v>
      </c>
      <c r="D19" s="174">
        <f>ROUND(VALUE(SUBSTITUTE(実質収支比率等に係る経年分析!H$48,"▲","-")),2)</f>
        <v>4</v>
      </c>
      <c r="E19" s="174">
        <f>ROUND(VALUE(SUBSTITUTE(実質収支比率等に係る経年分析!I$48,"▲","-")),2)</f>
        <v>1.1299999999999999</v>
      </c>
      <c r="F19" s="174">
        <f>ROUND(VALUE(SUBSTITUTE(実質収支比率等に係る経年分析!J$48,"▲","-")),2)</f>
        <v>2.4500000000000002</v>
      </c>
    </row>
    <row r="20" spans="1:11" x14ac:dyDescent="0.2">
      <c r="A20" s="174" t="s">
        <v>53</v>
      </c>
      <c r="B20" s="174">
        <f>ROUND(VALUE(SUBSTITUTE(実質収支比率等に係る経年分析!F$47,"▲","-")),2)</f>
        <v>12.93</v>
      </c>
      <c r="C20" s="174">
        <f>ROUND(VALUE(SUBSTITUTE(実質収支比率等に係る経年分析!G$47,"▲","-")),2)</f>
        <v>12.89</v>
      </c>
      <c r="D20" s="174">
        <f>ROUND(VALUE(SUBSTITUTE(実質収支比率等に係る経年分析!H$47,"▲","-")),2)</f>
        <v>14.22</v>
      </c>
      <c r="E20" s="174">
        <f>ROUND(VALUE(SUBSTITUTE(実質収支比率等に係る経年分析!I$47,"▲","-")),2)</f>
        <v>16.45</v>
      </c>
      <c r="F20" s="174">
        <f>ROUND(VALUE(SUBSTITUTE(実質収支比率等に係る経年分析!J$47,"▲","-")),2)</f>
        <v>16.7</v>
      </c>
    </row>
    <row r="21" spans="1:11" x14ac:dyDescent="0.2">
      <c r="A21" s="174" t="s">
        <v>54</v>
      </c>
      <c r="B21" s="174">
        <f>IF(ISNUMBER(VALUE(SUBSTITUTE(実質収支比率等に係る経年分析!F$49,"▲","-"))),ROUND(VALUE(SUBSTITUTE(実質収支比率等に係る経年分析!F$49,"▲","-")),2),NA())</f>
        <v>-3.31</v>
      </c>
      <c r="C21" s="174">
        <f>IF(ISNUMBER(VALUE(SUBSTITUTE(実質収支比率等に係る経年分析!G$49,"▲","-"))),ROUND(VALUE(SUBSTITUTE(実質収支比率等に係る経年分析!G$49,"▲","-")),2),NA())</f>
        <v>3.38</v>
      </c>
      <c r="D21" s="174">
        <f>IF(ISNUMBER(VALUE(SUBSTITUTE(実質収支比率等に係る経年分析!H$49,"▲","-"))),ROUND(VALUE(SUBSTITUTE(実質収支比率等に係る経年分析!H$49,"▲","-")),2),NA())</f>
        <v>2.35</v>
      </c>
      <c r="E21" s="174">
        <f>IF(ISNUMBER(VALUE(SUBSTITUTE(実質収支比率等に係る経年分析!I$49,"▲","-"))),ROUND(VALUE(SUBSTITUTE(実質収支比率等に係る経年分析!I$49,"▲","-")),2),NA())</f>
        <v>-0.85</v>
      </c>
      <c r="F21" s="174">
        <f>IF(ISNUMBER(VALUE(SUBSTITUTE(実質収支比率等に係る経年分析!J$49,"▲","-"))),ROUND(VALUE(SUBSTITUTE(実質収支比率等に係る経年分析!J$49,"▲","-")),2),NA())</f>
        <v>1.89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7.0000000000000007E-2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0.36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0.19</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0.18</v>
      </c>
    </row>
    <row r="30" spans="1:11" x14ac:dyDescent="0.2">
      <c r="A30" s="175" t="str">
        <f>IF(連結実質赤字比率に係る赤字・黒字の構成分析!C$40="",NA(),連結実質赤字比率に係る赤字・黒字の構成分析!C$40)</f>
        <v>駐車場事業会計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0.14000000000000001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0.18</v>
      </c>
    </row>
    <row r="31" spans="1:11" x14ac:dyDescent="0.2">
      <c r="A31" s="175" t="str">
        <f>IF(連結実質赤字比率に係る赤字・黒字の構成分析!C$39="",NA(),連結実質赤字比率に係る赤字・黒字の構成分析!C$39)</f>
        <v>工業用水道事業会計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0.68</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1.32</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3.49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7.12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4.88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5.19</v>
      </c>
    </row>
    <row r="36" spans="1:16" x14ac:dyDescent="0.2">
      <c r="A36" s="175" t="str">
        <f>IF(連結実質赤字比率に係る赤字・黒字の構成分析!C$34="",NA(),連結実質赤字比率に係る赤字・黒字の構成分析!C$34)</f>
        <v>モーターボート競走事業会計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9.25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10.88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17.559999999999999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25.08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24.55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12851</v>
      </c>
      <c r="E42" s="176"/>
      <c r="F42" s="176"/>
      <c r="G42" s="176">
        <f>'実質公債費比率（分子）の構造'!L$52</f>
        <v>12752</v>
      </c>
      <c r="H42" s="176"/>
      <c r="I42" s="176"/>
      <c r="J42" s="176">
        <f>'実質公債費比率（分子）の構造'!M$52</f>
        <v>12751</v>
      </c>
      <c r="K42" s="176"/>
      <c r="L42" s="176"/>
      <c r="M42" s="176">
        <f>'実質公債費比率（分子）の構造'!N$52</f>
        <v>13189</v>
      </c>
      <c r="N42" s="176"/>
      <c r="O42" s="176"/>
      <c r="P42" s="176">
        <f>'実質公債費比率（分子）の構造'!O$52</f>
        <v>13466</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56</v>
      </c>
      <c r="C44" s="176"/>
      <c r="D44" s="176"/>
      <c r="E44" s="176">
        <f>'実質公債費比率（分子）の構造'!L$50</f>
        <v>45</v>
      </c>
      <c r="F44" s="176"/>
      <c r="G44" s="176"/>
      <c r="H44" s="176">
        <f>'実質公債費比率（分子）の構造'!M$50</f>
        <v>33</v>
      </c>
      <c r="I44" s="176"/>
      <c r="J44" s="176"/>
      <c r="K44" s="176">
        <f>'実質公債費比率（分子）の構造'!N$50</f>
        <v>24</v>
      </c>
      <c r="L44" s="176"/>
      <c r="M44" s="176"/>
      <c r="N44" s="176">
        <f>'実質公債費比率（分子）の構造'!O$50</f>
        <v>17</v>
      </c>
      <c r="O44" s="176"/>
      <c r="P44" s="176"/>
    </row>
    <row r="45" spans="1:16" x14ac:dyDescent="0.2">
      <c r="A45" s="176" t="s">
        <v>63</v>
      </c>
      <c r="B45" s="176">
        <f>'実質公債費比率（分子）の構造'!K$49</f>
        <v>10</v>
      </c>
      <c r="C45" s="176"/>
      <c r="D45" s="176"/>
      <c r="E45" s="176">
        <f>'実質公債費比率（分子）の構造'!L$49</f>
        <v>10</v>
      </c>
      <c r="F45" s="176"/>
      <c r="G45" s="176"/>
      <c r="H45" s="176">
        <f>'実質公債費比率（分子）の構造'!M$49</f>
        <v>10</v>
      </c>
      <c r="I45" s="176"/>
      <c r="J45" s="176"/>
      <c r="K45" s="176">
        <f>'実質公債費比率（分子）の構造'!N$49</f>
        <v>10</v>
      </c>
      <c r="L45" s="176"/>
      <c r="M45" s="176"/>
      <c r="N45" s="176">
        <f>'実質公債費比率（分子）の構造'!O$49</f>
        <v>10</v>
      </c>
      <c r="O45" s="176"/>
      <c r="P45" s="176"/>
    </row>
    <row r="46" spans="1:16" x14ac:dyDescent="0.2">
      <c r="A46" s="176" t="s">
        <v>64</v>
      </c>
      <c r="B46" s="176">
        <f>'実質公債費比率（分子）の構造'!K$48</f>
        <v>4699</v>
      </c>
      <c r="C46" s="176"/>
      <c r="D46" s="176"/>
      <c r="E46" s="176">
        <f>'実質公債費比率（分子）の構造'!L$48</f>
        <v>4532</v>
      </c>
      <c r="F46" s="176"/>
      <c r="G46" s="176"/>
      <c r="H46" s="176">
        <f>'実質公債費比率（分子）の構造'!M$48</f>
        <v>4416</v>
      </c>
      <c r="I46" s="176"/>
      <c r="J46" s="176"/>
      <c r="K46" s="176">
        <f>'実質公債費比率（分子）の構造'!N$48</f>
        <v>4497</v>
      </c>
      <c r="L46" s="176"/>
      <c r="M46" s="176"/>
      <c r="N46" s="176">
        <f>'実質公債費比率（分子）の構造'!O$48</f>
        <v>4360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10855</v>
      </c>
      <c r="C49" s="176"/>
      <c r="D49" s="176"/>
      <c r="E49" s="176">
        <f>'実質公債費比率（分子）の構造'!L$45</f>
        <v>10854</v>
      </c>
      <c r="F49" s="176"/>
      <c r="G49" s="176"/>
      <c r="H49" s="176">
        <f>'実質公債費比率（分子）の構造'!M$45</f>
        <v>11125</v>
      </c>
      <c r="I49" s="176"/>
      <c r="J49" s="176"/>
      <c r="K49" s="176">
        <f>'実質公債費比率（分子）の構造'!N$45</f>
        <v>11799</v>
      </c>
      <c r="L49" s="176"/>
      <c r="M49" s="176"/>
      <c r="N49" s="176">
        <f>'実質公債費比率（分子）の構造'!O$45</f>
        <v>12382</v>
      </c>
      <c r="O49" s="176"/>
      <c r="P49" s="176"/>
    </row>
    <row r="50" spans="1:16" x14ac:dyDescent="0.2">
      <c r="A50" s="176" t="s">
        <v>67</v>
      </c>
      <c r="B50" s="176" t="e">
        <f>NA()</f>
        <v>#N/A</v>
      </c>
      <c r="C50" s="176">
        <f>IF(ISNUMBER('実質公債費比率（分子）の構造'!K$53),'実質公債費比率（分子）の構造'!K$53,NA())</f>
        <v>2769</v>
      </c>
      <c r="D50" s="176" t="e">
        <f>NA()</f>
        <v>#N/A</v>
      </c>
      <c r="E50" s="176" t="e">
        <f>NA()</f>
        <v>#N/A</v>
      </c>
      <c r="F50" s="176">
        <f>IF(ISNUMBER('実質公債費比率（分子）の構造'!L$53),'実質公債費比率（分子）の構造'!L$53,NA())</f>
        <v>2689</v>
      </c>
      <c r="G50" s="176" t="e">
        <f>NA()</f>
        <v>#N/A</v>
      </c>
      <c r="H50" s="176" t="e">
        <f>NA()</f>
        <v>#N/A</v>
      </c>
      <c r="I50" s="176">
        <f>IF(ISNUMBER('実質公債費比率（分子）の構造'!M$53),'実質公債費比率（分子）の構造'!M$53,NA())</f>
        <v>2833</v>
      </c>
      <c r="J50" s="176" t="e">
        <f>NA()</f>
        <v>#N/A</v>
      </c>
      <c r="K50" s="176" t="e">
        <f>NA()</f>
        <v>#N/A</v>
      </c>
      <c r="L50" s="176">
        <f>IF(ISNUMBER('実質公債費比率（分子）の構造'!N$53),'実質公債費比率（分子）の構造'!N$53,NA())</f>
        <v>3141</v>
      </c>
      <c r="M50" s="176" t="e">
        <f>NA()</f>
        <v>#N/A</v>
      </c>
      <c r="N50" s="176" t="e">
        <f>NA()</f>
        <v>#N/A</v>
      </c>
      <c r="O50" s="176">
        <f>IF(ISNUMBER('実質公債費比率（分子）の構造'!O$53),'実質公債費比率（分子）の構造'!O$53,NA())</f>
        <v>3303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125269</v>
      </c>
      <c r="E56" s="175"/>
      <c r="F56" s="175"/>
      <c r="G56" s="175">
        <f>'将来負担比率（分子）の構造'!J$52</f>
        <v>123146</v>
      </c>
      <c r="H56" s="175"/>
      <c r="I56" s="175"/>
      <c r="J56" s="175">
        <f>'将来負担比率（分子）の構造'!K$52</f>
        <v>119249</v>
      </c>
      <c r="K56" s="175"/>
      <c r="L56" s="175"/>
      <c r="M56" s="175">
        <f>'将来負担比率（分子）の構造'!L$52</f>
        <v>112850</v>
      </c>
      <c r="N56" s="175"/>
      <c r="O56" s="175"/>
      <c r="P56" s="175">
        <f>'将来負担比率（分子）の構造'!M$52</f>
        <v>105604</v>
      </c>
    </row>
    <row r="57" spans="1:16" x14ac:dyDescent="0.2">
      <c r="A57" s="175" t="s">
        <v>42</v>
      </c>
      <c r="B57" s="175"/>
      <c r="C57" s="175"/>
      <c r="D57" s="175">
        <f>'将来負担比率（分子）の構造'!I$51</f>
        <v>26856</v>
      </c>
      <c r="E57" s="175"/>
      <c r="F57" s="175"/>
      <c r="G57" s="175">
        <f>'将来負担比率（分子）の構造'!J$51</f>
        <v>28009</v>
      </c>
      <c r="H57" s="175"/>
      <c r="I57" s="175"/>
      <c r="J57" s="175">
        <f>'将来負担比率（分子）の構造'!K$51</f>
        <v>29044</v>
      </c>
      <c r="K57" s="175"/>
      <c r="L57" s="175"/>
      <c r="M57" s="175">
        <f>'将来負担比率（分子）の構造'!L$51</f>
        <v>27733</v>
      </c>
      <c r="N57" s="175"/>
      <c r="O57" s="175"/>
      <c r="P57" s="175">
        <f>'将来負担比率（分子）の構造'!M$51</f>
        <v>28330</v>
      </c>
    </row>
    <row r="58" spans="1:16" x14ac:dyDescent="0.2">
      <c r="A58" s="175" t="s">
        <v>41</v>
      </c>
      <c r="B58" s="175"/>
      <c r="C58" s="175"/>
      <c r="D58" s="175">
        <f>'将来負担比率（分子）の構造'!I$50</f>
        <v>17101</v>
      </c>
      <c r="E58" s="175"/>
      <c r="F58" s="175"/>
      <c r="G58" s="175">
        <f>'将来負担比率（分子）の構造'!J$50</f>
        <v>16751</v>
      </c>
      <c r="H58" s="175"/>
      <c r="I58" s="175"/>
      <c r="J58" s="175">
        <f>'将来負担比率（分子）の構造'!K$50</f>
        <v>20577</v>
      </c>
      <c r="K58" s="175"/>
      <c r="L58" s="175"/>
      <c r="M58" s="175">
        <f>'将来負担比率（分子）の構造'!L$50</f>
        <v>21414</v>
      </c>
      <c r="N58" s="175"/>
      <c r="O58" s="175"/>
      <c r="P58" s="175">
        <f>'将来負担比率（分子）の構造'!M$50</f>
        <v>22377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19859</v>
      </c>
      <c r="C62" s="175"/>
      <c r="D62" s="175"/>
      <c r="E62" s="175">
        <f>'将来負担比率（分子）の構造'!J$45</f>
        <v>19211</v>
      </c>
      <c r="F62" s="175"/>
      <c r="G62" s="175"/>
      <c r="H62" s="175">
        <f>'将来負担比率（分子）の構造'!K$45</f>
        <v>18574</v>
      </c>
      <c r="I62" s="175"/>
      <c r="J62" s="175"/>
      <c r="K62" s="175">
        <f>'将来負担比率（分子）の構造'!L$45</f>
        <v>17795</v>
      </c>
      <c r="L62" s="175"/>
      <c r="M62" s="175"/>
      <c r="N62" s="175">
        <f>'将来負担比率（分子）の構造'!M$45</f>
        <v>17214</v>
      </c>
      <c r="O62" s="175"/>
      <c r="P62" s="175"/>
    </row>
    <row r="63" spans="1:16" x14ac:dyDescent="0.2">
      <c r="A63" s="175" t="s">
        <v>34</v>
      </c>
      <c r="B63" s="175">
        <f>'将来負担比率（分子）の構造'!I$44</f>
        <v>66</v>
      </c>
      <c r="C63" s="175"/>
      <c r="D63" s="175"/>
      <c r="E63" s="175">
        <f>'将来負担比率（分子）の構造'!J$44</f>
        <v>51</v>
      </c>
      <c r="F63" s="175"/>
      <c r="G63" s="175"/>
      <c r="H63" s="175">
        <f>'将来負担比率（分子）の構造'!K$44</f>
        <v>36</v>
      </c>
      <c r="I63" s="175"/>
      <c r="J63" s="175"/>
      <c r="K63" s="175">
        <f>'将来負担比率（分子）の構造'!L$44</f>
        <v>22</v>
      </c>
      <c r="L63" s="175"/>
      <c r="M63" s="175"/>
      <c r="N63" s="175">
        <f>'将来負担比率（分子）の構造'!M$44</f>
        <v>7</v>
      </c>
      <c r="O63" s="175"/>
      <c r="P63" s="175"/>
    </row>
    <row r="64" spans="1:16" x14ac:dyDescent="0.2">
      <c r="A64" s="175" t="s">
        <v>33</v>
      </c>
      <c r="B64" s="175">
        <f>'将来負担比率（分子）の構造'!I$43</f>
        <v>63582</v>
      </c>
      <c r="C64" s="175"/>
      <c r="D64" s="175"/>
      <c r="E64" s="175">
        <f>'将来負担比率（分子）の構造'!J$43</f>
        <v>63541</v>
      </c>
      <c r="F64" s="175"/>
      <c r="G64" s="175"/>
      <c r="H64" s="175">
        <f>'将来負担比率（分子）の構造'!K$43</f>
        <v>62137</v>
      </c>
      <c r="I64" s="175"/>
      <c r="J64" s="175"/>
      <c r="K64" s="175">
        <f>'将来負担比率（分子）の構造'!L$43</f>
        <v>59853</v>
      </c>
      <c r="L64" s="175"/>
      <c r="M64" s="175"/>
      <c r="N64" s="175">
        <f>'将来負担比率（分子）の構造'!M$43</f>
        <v>57654</v>
      </c>
      <c r="O64" s="175"/>
      <c r="P64" s="175"/>
    </row>
    <row r="65" spans="1:16" x14ac:dyDescent="0.2">
      <c r="A65" s="175" t="s">
        <v>32</v>
      </c>
      <c r="B65" s="175">
        <f>'将来負担比率（分子）の構造'!I$42</f>
        <v>976</v>
      </c>
      <c r="C65" s="175"/>
      <c r="D65" s="175"/>
      <c r="E65" s="175">
        <f>'将来負担比率（分子）の構造'!J$42</f>
        <v>905</v>
      </c>
      <c r="F65" s="175"/>
      <c r="G65" s="175"/>
      <c r="H65" s="175">
        <f>'将来負担比率（分子）の構造'!K$42</f>
        <v>1026</v>
      </c>
      <c r="I65" s="175"/>
      <c r="J65" s="175"/>
      <c r="K65" s="175">
        <f>'将来負担比率（分子）の構造'!L$42</f>
        <v>1023</v>
      </c>
      <c r="L65" s="175"/>
      <c r="M65" s="175"/>
      <c r="N65" s="175">
        <f>'将来負担比率（分子）の構造'!M$42</f>
        <v>1132</v>
      </c>
      <c r="O65" s="175"/>
      <c r="P65" s="175"/>
    </row>
    <row r="66" spans="1:16" x14ac:dyDescent="0.2">
      <c r="A66" s="175" t="s">
        <v>31</v>
      </c>
      <c r="B66" s="175">
        <f>'将来負担比率（分子）の構造'!I$41</f>
        <v>112711</v>
      </c>
      <c r="C66" s="175"/>
      <c r="D66" s="175"/>
      <c r="E66" s="175">
        <f>'将来負担比率（分子）の構造'!J$41</f>
        <v>111338</v>
      </c>
      <c r="F66" s="175"/>
      <c r="G66" s="175"/>
      <c r="H66" s="175">
        <f>'将来負担比率（分子）の構造'!K$41</f>
        <v>108467</v>
      </c>
      <c r="I66" s="175"/>
      <c r="J66" s="175"/>
      <c r="K66" s="175">
        <f>'将来負担比率（分子）の構造'!L$41</f>
        <v>102124</v>
      </c>
      <c r="L66" s="175"/>
      <c r="M66" s="175"/>
      <c r="N66" s="175">
        <f>'将来負担比率（分子）の構造'!M$41</f>
        <v>93817</v>
      </c>
      <c r="O66" s="175"/>
      <c r="P66" s="175"/>
    </row>
    <row r="67" spans="1:16" x14ac:dyDescent="0.2">
      <c r="A67" s="175" t="s">
        <v>71</v>
      </c>
      <c r="B67" s="175" t="e">
        <f>NA()</f>
        <v>#N/A</v>
      </c>
      <c r="C67" s="175">
        <f>IF(ISNUMBER('将来負担比率（分子）の構造'!I$53), IF('将来負担比率（分子）の構造'!I$53 &lt; 0, 0, '将来負担比率（分子）の構造'!I$53), NA())</f>
        <v>27968</v>
      </c>
      <c r="D67" s="175" t="e">
        <f>NA()</f>
        <v>#N/A</v>
      </c>
      <c r="E67" s="175" t="e">
        <f>NA()</f>
        <v>#N/A</v>
      </c>
      <c r="F67" s="175">
        <f>IF(ISNUMBER('将来負担比率（分子）の構造'!J$53), IF('将来負担比率（分子）の構造'!J$53 &lt; 0, 0, '将来負担比率（分子）の構造'!J$53), NA())</f>
        <v>27140</v>
      </c>
      <c r="G67" s="175" t="e">
        <f>NA()</f>
        <v>#N/A</v>
      </c>
      <c r="H67" s="175" t="e">
        <f>NA()</f>
        <v>#N/A</v>
      </c>
      <c r="I67" s="175">
        <f>IF(ISNUMBER('将来負担比率（分子）の構造'!K$53), IF('将来負担比率（分子）の構造'!K$53 &lt; 0, 0, '将来負担比率（分子）の構造'!K$53), NA())</f>
        <v>21370</v>
      </c>
      <c r="J67" s="175" t="e">
        <f>NA()</f>
        <v>#N/A</v>
      </c>
      <c r="K67" s="175" t="e">
        <f>NA()</f>
        <v>#N/A</v>
      </c>
      <c r="L67" s="175">
        <f>IF(ISNUMBER('将来負担比率（分子）の構造'!L$53), IF('将来負担比率（分子）の構造'!L$53 &lt; 0, 0, '将来負担比率（分子）の構造'!L$53), NA())</f>
        <v>18820</v>
      </c>
      <c r="M67" s="175" t="e">
        <f>NA()</f>
        <v>#N/A</v>
      </c>
      <c r="N67" s="175" t="e">
        <f>NA()</f>
        <v>#N/A</v>
      </c>
      <c r="O67" s="175">
        <f>IF(ISNUMBER('将来負担比率（分子）の構造'!M$53), IF('将来負担比率（分子）の構造'!M$53 &lt; 0, 0, '将来負担比率（分子）の構造'!M$53), NA())</f>
        <v>13513</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10037</v>
      </c>
      <c r="C72" s="179">
        <f>基金残高に係る経年分析!G55</f>
        <v>11477</v>
      </c>
      <c r="D72" s="179">
        <f>基金残高に係る経年分析!H55</f>
        <v>11873</v>
      </c>
    </row>
    <row r="73" spans="1:16" x14ac:dyDescent="0.2">
      <c r="A73" s="178" t="s">
        <v>74</v>
      </c>
      <c r="B73" s="179">
        <f>基金残高に係る経年分析!F56</f>
        <v>3275</v>
      </c>
      <c r="C73" s="179">
        <f>基金残高に係る経年分析!G56</f>
        <v>2585</v>
      </c>
      <c r="D73" s="179">
        <f>基金残高に係る経年分析!H56</f>
        <v>2299</v>
      </c>
    </row>
    <row r="74" spans="1:16" x14ac:dyDescent="0.2">
      <c r="A74" s="178" t="s">
        <v>75</v>
      </c>
      <c r="B74" s="179">
        <f>基金残高に係る経年分析!F57</f>
        <v>3529</v>
      </c>
      <c r="C74" s="179">
        <f>基金残高に係る経年分析!G57</f>
        <v>2978</v>
      </c>
      <c r="D74" s="179">
        <f>基金残高に係る経年分析!H57</f>
        <v>3636</v>
      </c>
    </row>
  </sheetData>
  <sheetProtection algorithmName="SHA-512" hashValue="CD8rwo3H81FOwpZdc801q6ve4BIhmXZRYjiWyZF4+tSaeyCKdT0dRxBRJlWWTIO2vKhhE/JRDR1RZvKKmEbwVg==" saltValue="bnwjCV4+j3yED+6xpHn9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