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表紙" sheetId="1" r:id="rId1"/>
    <sheet name="内訳書" sheetId="2" r:id="rId2"/>
    <sheet name="直接工事①" sheetId="3" r:id="rId3"/>
    <sheet name="1機械" sheetId="4" r:id="rId4"/>
    <sheet name="2配管" sheetId="5" r:id="rId5"/>
    <sheet name="3電気" sheetId="6" r:id="rId6"/>
    <sheet name="4土木建築" sheetId="7" r:id="rId7"/>
    <sheet name="５その他" sheetId="8" r:id="rId8"/>
    <sheet name="入力　" sheetId="9" r:id="rId9"/>
    <sheet name="例" sheetId="10" r:id="rId10"/>
    <sheet name="直接工事（労務費）" sheetId="11" r:id="rId11"/>
    <sheet name="1機械 (労務費)" sheetId="12" r:id="rId12"/>
    <sheet name="2配管 (労務費)" sheetId="13" r:id="rId13"/>
    <sheet name="3電気 (労務費)" sheetId="14" r:id="rId14"/>
    <sheet name="4土木建築 (労務費)" sheetId="15" r:id="rId15"/>
    <sheet name="Sheet1" sheetId="16" r:id="rId16"/>
  </sheets>
  <definedNames>
    <definedName name="_xlnm.Print_Area" localSheetId="3">'1機械'!$A$1:$L$22</definedName>
    <definedName name="_xlnm.Print_Area" localSheetId="11">'1機械 (労務費)'!$A$1:$J$300</definedName>
    <definedName name="_xlnm.Print_Area" localSheetId="12">'2配管 (労務費)'!$A$1:$J$140</definedName>
    <definedName name="_xlnm.Print_Area" localSheetId="13">'3電気 (労務費)'!$A$1:$J$100</definedName>
    <definedName name="_xlnm.Print_Area" localSheetId="14">'4土木建築 (労務費)'!$A$1:$J$220</definedName>
    <definedName name="_xlnm.Print_Area" localSheetId="0">'表紙'!$A$1:$J$20</definedName>
    <definedName name="_xlnm.Print_Area" localSheetId="9">'例'!$A$1:$J$19</definedName>
  </definedNames>
  <calcPr fullCalcOnLoad="1"/>
</workbook>
</file>

<file path=xl/sharedStrings.xml><?xml version="1.0" encoding="utf-8"?>
<sst xmlns="http://schemas.openxmlformats.org/spreadsheetml/2006/main" count="2042" uniqueCount="157">
  <si>
    <t>名称</t>
  </si>
  <si>
    <t>種      別</t>
  </si>
  <si>
    <t>細別</t>
  </si>
  <si>
    <t>単位</t>
  </si>
  <si>
    <t>数量</t>
  </si>
  <si>
    <t>単価</t>
  </si>
  <si>
    <t>金額</t>
  </si>
  <si>
    <t>式</t>
  </si>
  <si>
    <t>津市新最終処分場前処理施設・浸出水処理施設建設工事見積内訳書</t>
  </si>
  <si>
    <t>直接工事費</t>
  </si>
  <si>
    <t>純工事費</t>
  </si>
  <si>
    <t>工事原価</t>
  </si>
  <si>
    <t>工事価格</t>
  </si>
  <si>
    <t>工事費</t>
  </si>
  <si>
    <t xml:space="preserve">№  1    </t>
  </si>
  <si>
    <t>交付金対象内</t>
  </si>
  <si>
    <t>交付金対象外</t>
  </si>
  <si>
    <t>内特殊製品費</t>
  </si>
  <si>
    <t xml:space="preserve">№  2    </t>
  </si>
  <si>
    <t>種  別・細　別</t>
  </si>
  <si>
    <t>計</t>
  </si>
  <si>
    <t xml:space="preserve">№  3    </t>
  </si>
  <si>
    <t xml:space="preserve">№  4    </t>
  </si>
  <si>
    <t xml:space="preserve">№  5    </t>
  </si>
  <si>
    <t xml:space="preserve">№  6    </t>
  </si>
  <si>
    <t>共通仮設費</t>
  </si>
  <si>
    <t>現場管理費</t>
  </si>
  <si>
    <t>一般管理費</t>
  </si>
  <si>
    <t>直接工事費（労務費を除く）</t>
  </si>
  <si>
    <t>1 機械設備工事（労務費を除く）</t>
  </si>
  <si>
    <t>(2) 前凝集沈殿処理設備</t>
  </si>
  <si>
    <t>(3) 生物処理設備</t>
  </si>
  <si>
    <t>(4) 凝集沈殿処理設備</t>
  </si>
  <si>
    <t>(5) 高度処理設備</t>
  </si>
  <si>
    <t>(6) 脱塩処理設備</t>
  </si>
  <si>
    <t>(8) 汚泥処理設備</t>
  </si>
  <si>
    <t>(9) 濃縮液処理設備</t>
  </si>
  <si>
    <t>(10) 薬品注入設備</t>
  </si>
  <si>
    <t>(11) 前処理施設</t>
  </si>
  <si>
    <t>(12) 取水設備</t>
  </si>
  <si>
    <t>(13) 管理設備等</t>
  </si>
  <si>
    <t>(14) 直接経費</t>
  </si>
  <si>
    <t>(15) 仮設設備</t>
  </si>
  <si>
    <t>(1) 流入･調整設備　　</t>
  </si>
  <si>
    <t>(7) 消毒･処理水貯留設備</t>
  </si>
  <si>
    <t>計</t>
  </si>
  <si>
    <t>2 配管設備工事（労務費を除く）</t>
  </si>
  <si>
    <t>3 電気･計装設備工事（労務費を除く）</t>
  </si>
  <si>
    <t>4 土木･建築工事（労務費を除く）</t>
  </si>
  <si>
    <t>(1) 浸出水処理施設配管工事　　</t>
  </si>
  <si>
    <t>(2) 浸出水送水管工事</t>
  </si>
  <si>
    <t>(3) 用水送水管工事</t>
  </si>
  <si>
    <t>(4) 処理水移送管工事</t>
  </si>
  <si>
    <t>(5) 浄水移送管工事</t>
  </si>
  <si>
    <t>(6) 直接経費</t>
  </si>
  <si>
    <t>(7) 仮設設備</t>
  </si>
  <si>
    <t>(1) 電気設備　　</t>
  </si>
  <si>
    <t>(2) 計装制御設備</t>
  </si>
  <si>
    <t>(3) 電気配線工事</t>
  </si>
  <si>
    <t>(4) 直接経費</t>
  </si>
  <si>
    <t>(5) 仮設設備</t>
  </si>
  <si>
    <t>(1) 仮設工事　</t>
  </si>
  <si>
    <t>(2) 土工事</t>
  </si>
  <si>
    <t>(3) 基礎工事</t>
  </si>
  <si>
    <t>(4) 水槽躯体工事</t>
  </si>
  <si>
    <t>(5) 建築工事</t>
  </si>
  <si>
    <t>(6) 建築付帯設備工事</t>
  </si>
  <si>
    <t xml:space="preserve">No.3 </t>
  </si>
  <si>
    <t xml:space="preserve">No.4 </t>
  </si>
  <si>
    <t xml:space="preserve">No.5 </t>
  </si>
  <si>
    <t xml:space="preserve">No.6 </t>
  </si>
  <si>
    <t xml:space="preserve">No.2 </t>
  </si>
  <si>
    <t>合計金額</t>
  </si>
  <si>
    <t>消費税及び
地方消費税相当額</t>
  </si>
  <si>
    <t>5 その他（予備品、消耗品及び工具等）</t>
  </si>
  <si>
    <t xml:space="preserve">No.7 </t>
  </si>
  <si>
    <t>(1) 標準工具類</t>
  </si>
  <si>
    <t>(2) 電気設備用備品類</t>
  </si>
  <si>
    <t>(3) 安全用具</t>
  </si>
  <si>
    <t>(4) 計測器</t>
  </si>
  <si>
    <t>(5) 説明用ﾊﾟﾝﾌﾚｯﾄ（1000部）</t>
  </si>
  <si>
    <t>(6) 説明用調度品</t>
  </si>
  <si>
    <t xml:space="preserve">№  7    </t>
  </si>
  <si>
    <t>津市新最終処分場前処理施設・浸出水処理施設建設工事見積書</t>
  </si>
  <si>
    <t>(7)その他工事</t>
  </si>
  <si>
    <t>(8)直接経費</t>
  </si>
  <si>
    <t>(9)仮設設備</t>
  </si>
  <si>
    <t>　　ア給排水(衛生)設備</t>
  </si>
  <si>
    <t>　　イ空調設備</t>
  </si>
  <si>
    <t>　　ウ消防用設備</t>
  </si>
  <si>
    <t xml:space="preserve"> 機械設備工事</t>
  </si>
  <si>
    <t>(7) 仮設設備</t>
  </si>
  <si>
    <t>(1) 電気設備</t>
  </si>
  <si>
    <t>(5) 仮設設備</t>
  </si>
  <si>
    <t>(1) 仮設工事</t>
  </si>
  <si>
    <t>　ア　給排水(衛生)設備</t>
  </si>
  <si>
    <t>　イ　空調設備</t>
  </si>
  <si>
    <t>　ウ　消防用設備</t>
  </si>
  <si>
    <t>(7) その他工事</t>
  </si>
  <si>
    <t>(8) 直接経費</t>
  </si>
  <si>
    <r>
      <t xml:space="preserve">津市新最終処分場前処理施設・浸出水処理施設建設工事見積内訳書 </t>
    </r>
    <r>
      <rPr>
        <b/>
        <sz val="14"/>
        <rFont val="ＭＳ 明朝"/>
        <family val="1"/>
      </rPr>
      <t>（記載例）</t>
    </r>
  </si>
  <si>
    <r>
      <t>単価
(</t>
    </r>
    <r>
      <rPr>
        <sz val="8"/>
        <rFont val="ＭＳ 明朝"/>
        <family val="1"/>
      </rPr>
      <t>三重県設計単価表に基き入力のこと)</t>
    </r>
  </si>
  <si>
    <t>合計金額</t>
  </si>
  <si>
    <t>人工</t>
  </si>
  <si>
    <t>金額</t>
  </si>
  <si>
    <t>直接工事費に係る労務費</t>
  </si>
  <si>
    <t xml:space="preserve"> ※【交付金対象内外を仕分けし、編み掛け部分に入力】
　 以下、三重県設計単価表(平成２６年４月１日制定分)掲載の労務単価項目より、労務名及び労務費の必要項目を記載すること。
　 人工は少数第２位（少数第３位切捨て）、各金額は整数（以下切捨て）を記載することとする。
　 事前調査、搬入、場内小運搬、据付及び試運転等、現場施工に係る労務費はもとより、製作、直接経費及び仮設設備に係る全ての労務費を反映させること。
　 交付金対象内外の仕分けが不確定の場合は、合計額のみを記載すること。</t>
  </si>
  <si>
    <t>例　ア　設備機械工</t>
  </si>
  <si>
    <t>―</t>
  </si>
  <si>
    <t>　　ウ　機械設備製作工</t>
  </si>
  <si>
    <t>　　エ　機械設備据付工</t>
  </si>
  <si>
    <t>　　オ　普通作業員</t>
  </si>
  <si>
    <t>　　イ　配管工</t>
  </si>
  <si>
    <t>　　カ　保温工</t>
  </si>
  <si>
    <t>　　キ　溶接工</t>
  </si>
  <si>
    <t>　　ク　塗装工</t>
  </si>
  <si>
    <t>　　ケ　電工</t>
  </si>
  <si>
    <t>　　ケ　型わく工</t>
  </si>
  <si>
    <t>　　コ　鉄筋工（基礎部）</t>
  </si>
  <si>
    <t xml:space="preserve">№  8    </t>
  </si>
  <si>
    <t>直接工事費に係る労務費</t>
  </si>
  <si>
    <t>1 機械設備工事に係る労務費</t>
  </si>
  <si>
    <t xml:space="preserve">No.9 </t>
  </si>
  <si>
    <t>2 配管設備工事に係る労務費</t>
  </si>
  <si>
    <t>No.10</t>
  </si>
  <si>
    <t>3 電気･計装設備工事に係る労務費</t>
  </si>
  <si>
    <t>No.11</t>
  </si>
  <si>
    <t>4 土木･建築工事に係る労務費</t>
  </si>
  <si>
    <t>No.12</t>
  </si>
  <si>
    <t>労務費</t>
  </si>
  <si>
    <t>　　ア</t>
  </si>
  <si>
    <t>―</t>
  </si>
  <si>
    <t>　　イ</t>
  </si>
  <si>
    <t>　　ウ</t>
  </si>
  <si>
    <t>　　エ</t>
  </si>
  <si>
    <t>　　オ</t>
  </si>
  <si>
    <t>　　カ</t>
  </si>
  <si>
    <t>　　キ</t>
  </si>
  <si>
    <t>　　ク</t>
  </si>
  <si>
    <t>　　ケ</t>
  </si>
  <si>
    <t>　　コ</t>
  </si>
  <si>
    <t>単価
(三重県設計単価表に基き入力のこと)</t>
  </si>
  <si>
    <t>　　(ｱ)</t>
  </si>
  <si>
    <t>　　(ｲ)</t>
  </si>
  <si>
    <t>　　(ｳ)</t>
  </si>
  <si>
    <t>　　(ｴ)</t>
  </si>
  <si>
    <t>　　(ｵ)</t>
  </si>
  <si>
    <t>　　(ｶ)</t>
  </si>
  <si>
    <t>　　(ｷ)</t>
  </si>
  <si>
    <t>　　(ｸ)</t>
  </si>
  <si>
    <t>　　(ｹ)</t>
  </si>
  <si>
    <t>　　(ｺ)</t>
  </si>
  <si>
    <t>直接工事費</t>
  </si>
  <si>
    <t xml:space="preserve"> 配管設備工事</t>
  </si>
  <si>
    <t xml:space="preserve"> 電気･計装設備工事</t>
  </si>
  <si>
    <t xml:space="preserve"> 土木･建築工事</t>
  </si>
  <si>
    <t>(9) 仮設設備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</si>
</sst>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&quot; 直接人件費×&quot;##0&quot;％&quot;"/>
    <numFmt numFmtId="179" formatCode="&quot; 直接人件費×&quot;##0&quot;％以内&quot;"/>
    <numFmt numFmtId="180" formatCode="&quot;(直接人件費＋諸経費)×&quot;##0&quot;％以内&quot;"/>
    <numFmt numFmtId="181" formatCode="&quot;(直接人件費＋諸経費)×&quot;##0&quot;％&quot;"/>
    <numFmt numFmtId="182" formatCode="0_);[Red]\(0\)"/>
    <numFmt numFmtId="183" formatCode="#,##0.00_);[Red]\(#,##0.00\)"/>
    <numFmt numFmtId="184" formatCode="#,##0&quot; 円&quot;"/>
    <numFmt numFmtId="185" formatCode="0.00_ "/>
    <numFmt numFmtId="186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2"/>
      <color theme="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 diagonalUp="1">
      <left style="thin"/>
      <right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38" fontId="9" fillId="0" borderId="5" applyNumberFormat="0" applyBorder="0" applyAlignment="0">
      <protection/>
    </xf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5" fillId="0" borderId="11" xfId="62" applyFont="1" applyBorder="1" applyAlignment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11" xfId="62" applyFont="1" applyBorder="1" applyAlignment="1">
      <alignment horizontal="left" vertical="center" indent="1"/>
      <protection/>
    </xf>
    <xf numFmtId="0" fontId="8" fillId="0" borderId="12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 wrapText="1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13" xfId="62" applyFont="1" applyBorder="1" applyAlignment="1">
      <alignment horizontal="distributed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left" vertical="center" wrapText="1" indent="1"/>
      <protection/>
    </xf>
    <xf numFmtId="0" fontId="8" fillId="0" borderId="16" xfId="62" applyFont="1" applyFill="1" applyBorder="1" applyAlignment="1">
      <alignment horizontal="distributed" vertical="center"/>
      <protection/>
    </xf>
    <xf numFmtId="182" fontId="8" fillId="0" borderId="16" xfId="62" applyNumberFormat="1" applyFont="1" applyFill="1" applyBorder="1" applyAlignment="1">
      <alignment vertical="center"/>
      <protection/>
    </xf>
    <xf numFmtId="0" fontId="8" fillId="0" borderId="17" xfId="62" applyFont="1" applyBorder="1" applyAlignment="1">
      <alignment horizontal="left" vertical="center" indent="1"/>
      <protection/>
    </xf>
    <xf numFmtId="0" fontId="8" fillId="0" borderId="18" xfId="62" applyFont="1" applyBorder="1" applyAlignment="1">
      <alignment horizontal="left" vertical="center" wrapText="1" indent="1"/>
      <protection/>
    </xf>
    <xf numFmtId="0" fontId="8" fillId="0" borderId="18" xfId="62" applyFont="1" applyFill="1" applyBorder="1" applyAlignment="1">
      <alignment horizontal="distributed" vertical="center"/>
      <protection/>
    </xf>
    <xf numFmtId="182" fontId="8" fillId="0" borderId="18" xfId="62" applyNumberFormat="1" applyFont="1" applyFill="1" applyBorder="1" applyAlignment="1">
      <alignment vertical="center"/>
      <protection/>
    </xf>
    <xf numFmtId="0" fontId="8" fillId="0" borderId="18" xfId="62" applyFont="1" applyBorder="1" applyAlignment="1">
      <alignment horizontal="left" vertical="center" indent="1"/>
      <protection/>
    </xf>
    <xf numFmtId="0" fontId="8" fillId="0" borderId="18" xfId="62" applyFont="1" applyFill="1" applyBorder="1" applyAlignment="1">
      <alignment horizontal="left" vertical="center"/>
      <protection/>
    </xf>
    <xf numFmtId="0" fontId="8" fillId="0" borderId="18" xfId="62" applyFont="1" applyFill="1" applyBorder="1" applyAlignment="1">
      <alignment horizontal="left" vertical="center" indent="1"/>
      <protection/>
    </xf>
    <xf numFmtId="0" fontId="8" fillId="0" borderId="18" xfId="62" applyFont="1" applyBorder="1" applyAlignment="1">
      <alignment horizontal="left" vertical="center" wrapText="1"/>
      <protection/>
    </xf>
    <xf numFmtId="178" fontId="8" fillId="0" borderId="18" xfId="62" applyNumberFormat="1" applyFont="1" applyFill="1" applyBorder="1" applyAlignment="1">
      <alignment horizontal="left" vertical="center"/>
      <protection/>
    </xf>
    <xf numFmtId="0" fontId="8" fillId="0" borderId="18" xfId="62" applyFont="1" applyFill="1" applyBorder="1" applyAlignment="1">
      <alignment vertical="center"/>
      <protection/>
    </xf>
    <xf numFmtId="176" fontId="8" fillId="0" borderId="18" xfId="62" applyNumberFormat="1" applyFont="1" applyFill="1" applyBorder="1" applyAlignment="1">
      <alignment vertical="center"/>
      <protection/>
    </xf>
    <xf numFmtId="180" fontId="8" fillId="0" borderId="18" xfId="62" applyNumberFormat="1" applyFont="1" applyFill="1" applyBorder="1" applyAlignment="1">
      <alignment horizontal="left" vertical="center" shrinkToFit="1"/>
      <protection/>
    </xf>
    <xf numFmtId="0" fontId="8" fillId="0" borderId="16" xfId="62" applyFont="1" applyFill="1" applyBorder="1" applyAlignment="1">
      <alignment horizontal="distributed" vertical="center" indent="1"/>
      <protection/>
    </xf>
    <xf numFmtId="0" fontId="8" fillId="0" borderId="16" xfId="62" applyFont="1" applyFill="1" applyBorder="1" applyAlignment="1">
      <alignment horizontal="left" vertical="center" indent="1"/>
      <protection/>
    </xf>
    <xf numFmtId="0" fontId="8" fillId="0" borderId="18" xfId="62" applyFont="1" applyBorder="1" applyAlignment="1">
      <alignment horizontal="distributed" vertical="center"/>
      <protection/>
    </xf>
    <xf numFmtId="176" fontId="8" fillId="0" borderId="18" xfId="62" applyNumberFormat="1" applyFont="1" applyBorder="1" applyAlignment="1">
      <alignment vertical="center"/>
      <protection/>
    </xf>
    <xf numFmtId="0" fontId="8" fillId="0" borderId="19" xfId="62" applyFont="1" applyBorder="1" applyAlignment="1">
      <alignment horizontal="left" vertical="center" indent="1"/>
      <protection/>
    </xf>
    <xf numFmtId="0" fontId="8" fillId="0" borderId="19" xfId="62" applyFont="1" applyBorder="1" applyAlignment="1">
      <alignment horizontal="distributed" vertical="center"/>
      <protection/>
    </xf>
    <xf numFmtId="176" fontId="8" fillId="0" borderId="19" xfId="62" applyNumberFormat="1" applyFont="1" applyBorder="1" applyAlignment="1">
      <alignment vertical="center"/>
      <protection/>
    </xf>
    <xf numFmtId="177" fontId="8" fillId="0" borderId="20" xfId="62" applyNumberFormat="1" applyFont="1" applyBorder="1" applyAlignment="1">
      <alignment vertical="center"/>
      <protection/>
    </xf>
    <xf numFmtId="177" fontId="8" fillId="0" borderId="21" xfId="51" applyNumberFormat="1" applyFont="1" applyBorder="1" applyAlignment="1">
      <alignment vertical="center"/>
    </xf>
    <xf numFmtId="177" fontId="8" fillId="0" borderId="21" xfId="51" applyNumberFormat="1" applyFont="1" applyFill="1" applyBorder="1" applyAlignment="1">
      <alignment vertical="center"/>
    </xf>
    <xf numFmtId="177" fontId="8" fillId="0" borderId="20" xfId="62" applyNumberFormat="1" applyFont="1" applyFill="1" applyBorder="1" applyAlignment="1">
      <alignment vertical="center"/>
      <protection/>
    </xf>
    <xf numFmtId="177" fontId="8" fillId="0" borderId="22" xfId="51" applyNumberFormat="1" applyFont="1" applyBorder="1" applyAlignment="1">
      <alignment vertical="center"/>
    </xf>
    <xf numFmtId="0" fontId="8" fillId="0" borderId="23" xfId="62" applyFont="1" applyBorder="1" applyAlignment="1">
      <alignment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179" fontId="8" fillId="0" borderId="24" xfId="62" applyNumberFormat="1" applyFont="1" applyFill="1" applyBorder="1" applyAlignment="1">
      <alignment vertical="center"/>
      <protection/>
    </xf>
    <xf numFmtId="181" fontId="8" fillId="0" borderId="24" xfId="62" applyNumberFormat="1" applyFont="1" applyFill="1" applyBorder="1" applyAlignment="1">
      <alignment vertical="center" shrinkToFit="1"/>
      <protection/>
    </xf>
    <xf numFmtId="180" fontId="8" fillId="0" borderId="25" xfId="62" applyNumberFormat="1" applyFont="1" applyFill="1" applyBorder="1" applyAlignment="1">
      <alignment horizontal="left" vertical="center" shrinkToFit="1"/>
      <protection/>
    </xf>
    <xf numFmtId="177" fontId="8" fillId="0" borderId="24" xfId="62" applyNumberFormat="1" applyFont="1" applyFill="1" applyBorder="1" applyAlignment="1">
      <alignment horizontal="left" vertical="center" indent="1"/>
      <protection/>
    </xf>
    <xf numFmtId="0" fontId="8" fillId="0" borderId="24" xfId="62" applyFont="1" applyFill="1" applyBorder="1" applyAlignment="1">
      <alignment horizontal="left" vertical="center" indent="1"/>
      <protection/>
    </xf>
    <xf numFmtId="0" fontId="8" fillId="0" borderId="24" xfId="62" applyFont="1" applyBorder="1" applyAlignment="1">
      <alignment horizontal="left" vertical="center" indent="1"/>
      <protection/>
    </xf>
    <xf numFmtId="0" fontId="8" fillId="0" borderId="26" xfId="62" applyFont="1" applyBorder="1" applyAlignment="1">
      <alignment horizontal="left" vertical="center" indent="1"/>
      <protection/>
    </xf>
    <xf numFmtId="177" fontId="8" fillId="0" borderId="16" xfId="51" applyNumberFormat="1" applyFont="1" applyBorder="1" applyAlignment="1">
      <alignment vertical="center"/>
    </xf>
    <xf numFmtId="177" fontId="8" fillId="0" borderId="16" xfId="62" applyNumberFormat="1" applyFont="1" applyBorder="1" applyAlignment="1">
      <alignment vertical="center"/>
      <protection/>
    </xf>
    <xf numFmtId="177" fontId="8" fillId="0" borderId="18" xfId="51" applyNumberFormat="1" applyFont="1" applyBorder="1" applyAlignment="1">
      <alignment vertical="center"/>
    </xf>
    <xf numFmtId="177" fontId="8" fillId="0" borderId="18" xfId="51" applyNumberFormat="1" applyFont="1" applyFill="1" applyBorder="1" applyAlignment="1">
      <alignment vertical="center"/>
    </xf>
    <xf numFmtId="177" fontId="8" fillId="0" borderId="16" xfId="51" applyNumberFormat="1" applyFont="1" applyFill="1" applyBorder="1" applyAlignment="1">
      <alignment vertical="center"/>
    </xf>
    <xf numFmtId="177" fontId="8" fillId="0" borderId="16" xfId="62" applyNumberFormat="1" applyFont="1" applyFill="1" applyBorder="1" applyAlignment="1">
      <alignment vertical="center"/>
      <protection/>
    </xf>
    <xf numFmtId="177" fontId="8" fillId="0" borderId="19" xfId="51" applyNumberFormat="1" applyFont="1" applyBorder="1" applyAlignment="1">
      <alignment vertical="center"/>
    </xf>
    <xf numFmtId="0" fontId="8" fillId="0" borderId="11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28" xfId="62" applyFont="1" applyBorder="1" applyAlignment="1">
      <alignment horizontal="distributed" vertical="center"/>
      <protection/>
    </xf>
    <xf numFmtId="0" fontId="8" fillId="0" borderId="17" xfId="62" applyFont="1" applyBorder="1" applyAlignment="1">
      <alignment horizontal="distributed" vertical="center"/>
      <protection/>
    </xf>
    <xf numFmtId="176" fontId="8" fillId="0" borderId="17" xfId="62" applyNumberFormat="1" applyFont="1" applyBorder="1" applyAlignment="1">
      <alignment vertical="center"/>
      <protection/>
    </xf>
    <xf numFmtId="177" fontId="8" fillId="0" borderId="29" xfId="51" applyNumberFormat="1" applyFont="1" applyBorder="1" applyAlignment="1">
      <alignment vertical="center"/>
    </xf>
    <xf numFmtId="0" fontId="8" fillId="0" borderId="25" xfId="62" applyFont="1" applyBorder="1" applyAlignment="1">
      <alignment horizontal="left" vertical="center" indent="1"/>
      <protection/>
    </xf>
    <xf numFmtId="0" fontId="8" fillId="0" borderId="30" xfId="62" applyFont="1" applyBorder="1" applyAlignment="1">
      <alignment horizontal="distributed" vertical="center"/>
      <protection/>
    </xf>
    <xf numFmtId="0" fontId="8" fillId="0" borderId="30" xfId="62" applyFont="1" applyBorder="1" applyAlignment="1">
      <alignment vertical="center" shrinkToFit="1"/>
      <protection/>
    </xf>
    <xf numFmtId="177" fontId="8" fillId="0" borderId="17" xfId="51" applyNumberFormat="1" applyFont="1" applyBorder="1" applyAlignment="1">
      <alignment vertical="center"/>
    </xf>
    <xf numFmtId="0" fontId="8" fillId="0" borderId="18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180" fontId="8" fillId="0" borderId="24" xfId="62" applyNumberFormat="1" applyFont="1" applyFill="1" applyBorder="1" applyAlignment="1">
      <alignment horizontal="left" vertical="center" shrinkToFit="1"/>
      <protection/>
    </xf>
    <xf numFmtId="177" fontId="8" fillId="0" borderId="21" xfId="62" applyNumberFormat="1" applyFont="1" applyFill="1" applyBorder="1" applyAlignment="1">
      <alignment vertical="center"/>
      <protection/>
    </xf>
    <xf numFmtId="177" fontId="8" fillId="0" borderId="18" xfId="62" applyNumberFormat="1" applyFont="1" applyFill="1" applyBorder="1" applyAlignment="1">
      <alignment vertical="center"/>
      <protection/>
    </xf>
    <xf numFmtId="0" fontId="8" fillId="0" borderId="31" xfId="62" applyFont="1" applyBorder="1" applyAlignment="1">
      <alignment vertical="center"/>
      <protection/>
    </xf>
    <xf numFmtId="0" fontId="8" fillId="0" borderId="32" xfId="62" applyFont="1" applyBorder="1" applyAlignment="1">
      <alignment vertical="center"/>
      <protection/>
    </xf>
    <xf numFmtId="0" fontId="10" fillId="0" borderId="14" xfId="62" applyFont="1" applyFill="1" applyBorder="1" applyAlignment="1">
      <alignment vertical="center" wrapText="1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24" xfId="62" applyFont="1" applyBorder="1" applyAlignment="1">
      <alignment horizontal="right" vertical="center"/>
      <protection/>
    </xf>
    <xf numFmtId="0" fontId="8" fillId="0" borderId="34" xfId="62" applyFont="1" applyBorder="1" applyAlignment="1">
      <alignment horizontal="right" vertical="center"/>
      <protection/>
    </xf>
    <xf numFmtId="0" fontId="8" fillId="0" borderId="14" xfId="62" applyFont="1" applyFill="1" applyBorder="1" applyAlignment="1">
      <alignment vertical="center" shrinkToFit="1"/>
      <protection/>
    </xf>
    <xf numFmtId="177" fontId="8" fillId="0" borderId="35" xfId="62" applyNumberFormat="1" applyFont="1" applyBorder="1" applyAlignment="1">
      <alignment vertical="center"/>
      <protection/>
    </xf>
    <xf numFmtId="177" fontId="8" fillId="0" borderId="36" xfId="51" applyNumberFormat="1" applyFont="1" applyBorder="1" applyAlignment="1">
      <alignment vertical="center"/>
    </xf>
    <xf numFmtId="177" fontId="8" fillId="0" borderId="35" xfId="51" applyNumberFormat="1" applyFont="1" applyBorder="1" applyAlignment="1">
      <alignment vertical="center"/>
    </xf>
    <xf numFmtId="177" fontId="8" fillId="0" borderId="35" xfId="51" applyNumberFormat="1" applyFont="1" applyFill="1" applyBorder="1" applyAlignment="1">
      <alignment vertical="center"/>
    </xf>
    <xf numFmtId="177" fontId="8" fillId="0" borderId="36" xfId="51" applyNumberFormat="1" applyFont="1" applyFill="1" applyBorder="1" applyAlignment="1">
      <alignment vertical="center"/>
    </xf>
    <xf numFmtId="0" fontId="3" fillId="0" borderId="0" xfId="62" applyFont="1" applyBorder="1" applyAlignment="1">
      <alignment horizontal="left" vertical="center" indent="1"/>
      <protection/>
    </xf>
    <xf numFmtId="0" fontId="5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left" vertical="center" wrapText="1" indent="1"/>
      <protection/>
    </xf>
    <xf numFmtId="0" fontId="8" fillId="0" borderId="0" xfId="62" applyFont="1" applyFill="1" applyBorder="1" applyAlignment="1">
      <alignment horizontal="distributed" vertical="center"/>
      <protection/>
    </xf>
    <xf numFmtId="182" fontId="8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Border="1" applyAlignment="1">
      <alignment vertical="center"/>
      <protection/>
    </xf>
    <xf numFmtId="177" fontId="8" fillId="0" borderId="0" xfId="51" applyNumberFormat="1" applyFont="1" applyBorder="1" applyAlignment="1">
      <alignment vertical="center"/>
    </xf>
    <xf numFmtId="0" fontId="8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left" vertical="center" indent="1"/>
      <protection/>
    </xf>
    <xf numFmtId="177" fontId="8" fillId="0" borderId="0" xfId="51" applyNumberFormat="1" applyFont="1" applyFill="1" applyBorder="1" applyAlignment="1">
      <alignment vertical="center"/>
    </xf>
    <xf numFmtId="0" fontId="8" fillId="0" borderId="0" xfId="62" applyFont="1" applyBorder="1" applyAlignment="1">
      <alignment horizontal="left" vertical="center" wrapText="1"/>
      <protection/>
    </xf>
    <xf numFmtId="0" fontId="10" fillId="0" borderId="0" xfId="62" applyFont="1" applyFill="1" applyBorder="1" applyAlignment="1">
      <alignment vertical="center" wrapText="1"/>
      <protection/>
    </xf>
    <xf numFmtId="0" fontId="8" fillId="0" borderId="0" xfId="62" applyFont="1" applyBorder="1" applyAlignment="1">
      <alignment horizontal="left" vertical="center"/>
      <protection/>
    </xf>
    <xf numFmtId="178" fontId="8" fillId="0" borderId="0" xfId="62" applyNumberFormat="1" applyFont="1" applyFill="1" applyBorder="1" applyAlignment="1">
      <alignment horizontal="left"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180" fontId="8" fillId="0" borderId="0" xfId="62" applyNumberFormat="1" applyFont="1" applyFill="1" applyBorder="1" applyAlignment="1">
      <alignment horizontal="left" vertical="center" shrinkToFit="1"/>
      <protection/>
    </xf>
    <xf numFmtId="181" fontId="8" fillId="0" borderId="0" xfId="62" applyNumberFormat="1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distributed" vertical="center" indent="1"/>
      <protection/>
    </xf>
    <xf numFmtId="177" fontId="8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horizontal="left" vertical="center" indent="1"/>
      <protection/>
    </xf>
    <xf numFmtId="176" fontId="8" fillId="0" borderId="0" xfId="62" applyNumberFormat="1" applyFont="1" applyBorder="1" applyAlignment="1">
      <alignment vertical="center"/>
      <protection/>
    </xf>
    <xf numFmtId="0" fontId="8" fillId="0" borderId="37" xfId="62" applyFont="1" applyBorder="1" applyAlignment="1">
      <alignment vertical="center"/>
      <protection/>
    </xf>
    <xf numFmtId="0" fontId="8" fillId="0" borderId="38" xfId="62" applyFont="1" applyBorder="1" applyAlignment="1">
      <alignment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vertical="center"/>
      <protection/>
    </xf>
    <xf numFmtId="0" fontId="12" fillId="0" borderId="38" xfId="62" applyFont="1" applyFill="1" applyBorder="1" applyAlignment="1">
      <alignment vertical="center"/>
      <protection/>
    </xf>
    <xf numFmtId="0" fontId="12" fillId="0" borderId="38" xfId="62" applyFont="1" applyFill="1" applyBorder="1" applyAlignment="1">
      <alignment vertical="center" wrapText="1"/>
      <protection/>
    </xf>
    <xf numFmtId="0" fontId="12" fillId="0" borderId="38" xfId="62" applyFont="1" applyBorder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53" fillId="0" borderId="0" xfId="62" applyFont="1" applyAlignment="1">
      <alignment horizontal="right" vertical="center"/>
      <protection/>
    </xf>
    <xf numFmtId="177" fontId="8" fillId="0" borderId="30" xfId="62" applyNumberFormat="1" applyFont="1" applyBorder="1" applyAlignment="1">
      <alignment horizontal="center" vertical="center"/>
      <protection/>
    </xf>
    <xf numFmtId="183" fontId="8" fillId="0" borderId="39" xfId="62" applyNumberFormat="1" applyFont="1" applyFill="1" applyBorder="1" applyAlignment="1">
      <alignment vertical="center"/>
      <protection/>
    </xf>
    <xf numFmtId="183" fontId="8" fillId="0" borderId="40" xfId="62" applyNumberFormat="1" applyFont="1" applyFill="1" applyBorder="1" applyAlignment="1">
      <alignment vertical="center"/>
      <protection/>
    </xf>
    <xf numFmtId="0" fontId="12" fillId="0" borderId="13" xfId="62" applyFont="1" applyBorder="1" applyAlignment="1">
      <alignment horizontal="left" vertical="center"/>
      <protection/>
    </xf>
    <xf numFmtId="0" fontId="12" fillId="0" borderId="18" xfId="62" applyFont="1" applyFill="1" applyBorder="1" applyAlignment="1">
      <alignment horizontal="distributed" vertical="center"/>
      <protection/>
    </xf>
    <xf numFmtId="185" fontId="8" fillId="0" borderId="18" xfId="62" applyNumberFormat="1" applyFont="1" applyFill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/>
      <protection/>
    </xf>
    <xf numFmtId="186" fontId="54" fillId="0" borderId="41" xfId="62" applyNumberFormat="1" applyFont="1" applyFill="1" applyBorder="1" applyAlignment="1">
      <alignment horizontal="right" vertical="center"/>
      <protection/>
    </xf>
    <xf numFmtId="0" fontId="12" fillId="0" borderId="14" xfId="62" applyFont="1" applyFill="1" applyBorder="1" applyAlignment="1">
      <alignment vertical="center" wrapText="1"/>
      <protection/>
    </xf>
    <xf numFmtId="0" fontId="12" fillId="0" borderId="13" xfId="62" applyFont="1" applyBorder="1" applyAlignment="1">
      <alignment horizontal="left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Fill="1" applyBorder="1" applyAlignment="1">
      <alignment vertical="center"/>
      <protection/>
    </xf>
    <xf numFmtId="185" fontId="8" fillId="0" borderId="14" xfId="62" applyNumberFormat="1" applyFont="1" applyFill="1" applyBorder="1" applyAlignment="1">
      <alignment horizontal="center" vertical="center"/>
      <protection/>
    </xf>
    <xf numFmtId="183" fontId="8" fillId="0" borderId="39" xfId="62" applyNumberFormat="1" applyFont="1" applyFill="1" applyBorder="1" applyAlignment="1">
      <alignment horizontal="right" vertical="center"/>
      <protection/>
    </xf>
    <xf numFmtId="184" fontId="8" fillId="0" borderId="40" xfId="62" applyNumberFormat="1" applyFont="1" applyFill="1" applyBorder="1" applyAlignment="1">
      <alignment horizontal="right" vertical="center"/>
      <protection/>
    </xf>
    <xf numFmtId="0" fontId="8" fillId="0" borderId="24" xfId="62" applyFont="1" applyFill="1" applyBorder="1" applyAlignment="1">
      <alignment horizontal="right" vertical="center"/>
      <protection/>
    </xf>
    <xf numFmtId="179" fontId="8" fillId="0" borderId="24" xfId="62" applyNumberFormat="1" applyFont="1" applyFill="1" applyBorder="1" applyAlignment="1">
      <alignment horizontal="right" vertical="center"/>
      <protection/>
    </xf>
    <xf numFmtId="183" fontId="8" fillId="0" borderId="41" xfId="62" applyNumberFormat="1" applyFont="1" applyFill="1" applyBorder="1" applyAlignment="1">
      <alignment horizontal="right" vertical="center"/>
      <protection/>
    </xf>
    <xf numFmtId="184" fontId="8" fillId="0" borderId="42" xfId="62" applyNumberFormat="1" applyFont="1" applyFill="1" applyBorder="1" applyAlignment="1">
      <alignment horizontal="right" vertical="center"/>
      <protection/>
    </xf>
    <xf numFmtId="0" fontId="12" fillId="0" borderId="13" xfId="62" applyFont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15" fillId="0" borderId="11" xfId="62" applyFont="1" applyBorder="1" applyAlignment="1">
      <alignment horizontal="left" vertical="center" indent="1"/>
      <protection/>
    </xf>
    <xf numFmtId="0" fontId="2" fillId="0" borderId="11" xfId="62" applyFont="1" applyBorder="1" applyAlignment="1">
      <alignment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15" fillId="0" borderId="11" xfId="62" applyFont="1" applyBorder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2" fillId="0" borderId="45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46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left" vertical="center" shrinkToFit="1"/>
      <protection/>
    </xf>
    <xf numFmtId="0" fontId="8" fillId="0" borderId="21" xfId="62" applyFont="1" applyBorder="1" applyAlignment="1">
      <alignment horizontal="left" vertical="center" shrinkToFit="1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left" vertical="center" shrinkToFit="1"/>
      <protection/>
    </xf>
    <xf numFmtId="0" fontId="8" fillId="0" borderId="33" xfId="62" applyFont="1" applyBorder="1" applyAlignment="1">
      <alignment horizontal="left" vertical="center" shrinkToFit="1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12" fillId="0" borderId="14" xfId="62" applyFont="1" applyBorder="1" applyAlignment="1">
      <alignment horizontal="left" vertical="center" wrapText="1"/>
      <protection/>
    </xf>
    <xf numFmtId="0" fontId="12" fillId="0" borderId="21" xfId="62" applyFont="1" applyBorder="1" applyAlignment="1">
      <alignment horizontal="left" vertical="center" wrapText="1"/>
      <protection/>
    </xf>
    <xf numFmtId="0" fontId="12" fillId="0" borderId="24" xfId="62" applyFont="1" applyBorder="1" applyAlignment="1">
      <alignment horizontal="left" vertical="center" wrapText="1"/>
      <protection/>
    </xf>
    <xf numFmtId="0" fontId="8" fillId="0" borderId="16" xfId="62" applyFont="1" applyBorder="1" applyAlignment="1">
      <alignment horizontal="center" vertical="center"/>
      <protection/>
    </xf>
    <xf numFmtId="0" fontId="12" fillId="33" borderId="14" xfId="62" applyFont="1" applyFill="1" applyBorder="1" applyAlignment="1">
      <alignment vertical="center"/>
      <protection/>
    </xf>
    <xf numFmtId="184" fontId="8" fillId="33" borderId="18" xfId="62" applyNumberFormat="1" applyFont="1" applyFill="1" applyBorder="1" applyAlignment="1">
      <alignment horizontal="right" vertical="center"/>
      <protection/>
    </xf>
    <xf numFmtId="186" fontId="8" fillId="33" borderId="39" xfId="62" applyNumberFormat="1" applyFont="1" applyFill="1" applyBorder="1" applyAlignment="1">
      <alignment horizontal="right" vertical="center"/>
      <protection/>
    </xf>
    <xf numFmtId="184" fontId="8" fillId="33" borderId="24" xfId="62" applyNumberFormat="1" applyFont="1" applyFill="1" applyBorder="1" applyAlignment="1">
      <alignment horizontal="right" vertical="center"/>
      <protection/>
    </xf>
    <xf numFmtId="184" fontId="8" fillId="33" borderId="26" xfId="62" applyNumberFormat="1" applyFont="1" applyFill="1" applyBorder="1" applyAlignment="1">
      <alignment horizontal="right" vertical="center"/>
      <protection/>
    </xf>
    <xf numFmtId="184" fontId="8" fillId="33" borderId="42" xfId="6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計算表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1.06.12  中讃土木　赤山川樋門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2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7.421875" style="6" customWidth="1"/>
    <col min="2" max="2" width="15.57421875" style="6" customWidth="1"/>
    <col min="3" max="3" width="16.57421875" style="6" customWidth="1"/>
    <col min="4" max="4" width="6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140625" style="6" customWidth="1"/>
    <col min="9" max="9" width="13.421875" style="6" customWidth="1"/>
    <col min="10" max="10" width="22.421875" style="6" customWidth="1"/>
    <col min="11" max="16384" width="9.00390625" style="6" customWidth="1"/>
  </cols>
  <sheetData>
    <row r="1" spans="1:10" ht="27" customHeight="1">
      <c r="A1" s="93"/>
      <c r="B1" s="94"/>
      <c r="C1" s="95"/>
      <c r="D1" s="96"/>
      <c r="E1" s="97"/>
      <c r="F1" s="97"/>
      <c r="G1" s="96"/>
      <c r="H1" s="97"/>
      <c r="I1" s="96"/>
      <c r="J1" s="98"/>
    </row>
    <row r="2" spans="1:10" ht="27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7" customHeight="1">
      <c r="A3" s="165"/>
      <c r="B3" s="165"/>
      <c r="C3" s="165"/>
      <c r="D3" s="165"/>
      <c r="E3" s="165"/>
      <c r="F3" s="99"/>
      <c r="G3" s="99"/>
      <c r="H3" s="99"/>
      <c r="I3" s="99"/>
      <c r="J3" s="165"/>
    </row>
    <row r="4" spans="1:10" ht="27" customHeight="1">
      <c r="A4" s="100"/>
      <c r="B4" s="101"/>
      <c r="C4" s="102"/>
      <c r="D4" s="103"/>
      <c r="E4" s="104"/>
      <c r="F4" s="105"/>
      <c r="G4" s="106"/>
      <c r="H4" s="105"/>
      <c r="I4" s="106"/>
      <c r="J4" s="100"/>
    </row>
    <row r="5" spans="1:10" ht="27" customHeight="1">
      <c r="A5" s="100"/>
      <c r="B5" s="107"/>
      <c r="C5" s="102"/>
      <c r="D5" s="103"/>
      <c r="E5" s="104"/>
      <c r="F5" s="105"/>
      <c r="G5" s="106"/>
      <c r="H5" s="105"/>
      <c r="I5" s="106"/>
      <c r="J5" s="100"/>
    </row>
    <row r="6" spans="1:10" ht="27" customHeight="1">
      <c r="A6" s="100"/>
      <c r="B6" s="107"/>
      <c r="C6" s="102"/>
      <c r="D6" s="103"/>
      <c r="E6" s="104"/>
      <c r="F6" s="105"/>
      <c r="G6" s="106"/>
      <c r="H6" s="105"/>
      <c r="I6" s="106"/>
      <c r="J6" s="100"/>
    </row>
    <row r="7" spans="1:10" ht="27" customHeight="1">
      <c r="A7" s="100"/>
      <c r="B7" s="108"/>
      <c r="C7" s="107"/>
      <c r="D7" s="103"/>
      <c r="E7" s="104"/>
      <c r="F7" s="106"/>
      <c r="G7" s="106"/>
      <c r="H7" s="106"/>
      <c r="I7" s="106"/>
      <c r="J7" s="100"/>
    </row>
    <row r="8" spans="1:10" ht="27" customHeight="1">
      <c r="A8" s="166" t="s">
        <v>83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ht="27" customHeight="1">
      <c r="A9" s="100"/>
      <c r="B9" s="110"/>
      <c r="C9" s="111"/>
      <c r="D9" s="103"/>
      <c r="E9" s="104"/>
      <c r="F9" s="112"/>
      <c r="G9" s="112"/>
      <c r="H9" s="112"/>
      <c r="I9" s="112"/>
      <c r="J9" s="109"/>
    </row>
    <row r="10" spans="1:10" ht="27" customHeight="1">
      <c r="A10" s="109"/>
      <c r="B10" s="113"/>
      <c r="C10" s="107"/>
      <c r="D10" s="103"/>
      <c r="E10" s="104"/>
      <c r="F10" s="106"/>
      <c r="G10" s="106"/>
      <c r="H10" s="106"/>
      <c r="I10" s="106"/>
      <c r="J10" s="100"/>
    </row>
    <row r="11" spans="1:10" ht="27" customHeight="1">
      <c r="A11" s="114"/>
      <c r="B11" s="108"/>
      <c r="C11" s="107"/>
      <c r="D11" s="103"/>
      <c r="E11" s="104"/>
      <c r="F11" s="106"/>
      <c r="G11" s="106"/>
      <c r="H11" s="106"/>
      <c r="I11" s="106"/>
      <c r="J11" s="100"/>
    </row>
    <row r="12" spans="1:10" ht="27" customHeight="1">
      <c r="A12" s="115"/>
      <c r="B12" s="108"/>
      <c r="C12" s="107"/>
      <c r="D12" s="103"/>
      <c r="E12" s="104"/>
      <c r="F12" s="106"/>
      <c r="G12" s="106"/>
      <c r="H12" s="106"/>
      <c r="I12" s="106"/>
      <c r="J12" s="100"/>
    </row>
    <row r="13" spans="1:10" ht="27" customHeight="1">
      <c r="A13" s="103"/>
      <c r="B13" s="116"/>
      <c r="C13" s="109"/>
      <c r="D13" s="103"/>
      <c r="E13" s="117"/>
      <c r="F13" s="112"/>
      <c r="G13" s="112"/>
      <c r="H13" s="112"/>
      <c r="I13" s="112"/>
      <c r="J13" s="118"/>
    </row>
    <row r="14" spans="1:10" ht="27" customHeight="1">
      <c r="A14" s="103"/>
      <c r="B14" s="108"/>
      <c r="C14" s="109"/>
      <c r="D14" s="103"/>
      <c r="E14" s="117"/>
      <c r="F14" s="112"/>
      <c r="G14" s="112"/>
      <c r="H14" s="112"/>
      <c r="I14" s="112"/>
      <c r="J14" s="118"/>
    </row>
    <row r="15" spans="1:10" ht="27" customHeight="1">
      <c r="A15" s="103"/>
      <c r="B15" s="119"/>
      <c r="C15" s="109"/>
      <c r="D15" s="103"/>
      <c r="E15" s="117"/>
      <c r="F15" s="112"/>
      <c r="G15" s="112"/>
      <c r="H15" s="112"/>
      <c r="I15" s="112"/>
      <c r="J15" s="120"/>
    </row>
    <row r="16" spans="1:10" ht="27" customHeight="1">
      <c r="A16" s="109"/>
      <c r="B16" s="103"/>
      <c r="C16" s="119"/>
      <c r="D16" s="103"/>
      <c r="E16" s="117"/>
      <c r="F16" s="112"/>
      <c r="G16" s="112"/>
      <c r="H16" s="112"/>
      <c r="I16" s="112"/>
      <c r="J16" s="119"/>
    </row>
    <row r="17" spans="1:10" ht="27" customHeight="1">
      <c r="A17" s="103"/>
      <c r="B17" s="121"/>
      <c r="C17" s="111"/>
      <c r="D17" s="103"/>
      <c r="E17" s="117"/>
      <c r="F17" s="122"/>
      <c r="G17" s="112"/>
      <c r="H17" s="122"/>
      <c r="I17" s="112"/>
      <c r="J17" s="123"/>
    </row>
    <row r="18" spans="1:10" ht="27" customHeight="1">
      <c r="A18" s="103"/>
      <c r="B18" s="121"/>
      <c r="C18" s="111"/>
      <c r="D18" s="103"/>
      <c r="E18" s="117"/>
      <c r="F18" s="122"/>
      <c r="G18" s="112"/>
      <c r="H18" s="122"/>
      <c r="I18" s="112"/>
      <c r="J18" s="111"/>
    </row>
    <row r="19" spans="1:10" ht="27" customHeight="1">
      <c r="A19" s="99"/>
      <c r="B19" s="108"/>
      <c r="C19" s="107"/>
      <c r="D19" s="99"/>
      <c r="E19" s="124"/>
      <c r="F19" s="106"/>
      <c r="G19" s="106"/>
      <c r="H19" s="106"/>
      <c r="I19" s="106"/>
      <c r="J19" s="107"/>
    </row>
    <row r="20" spans="1:10" ht="27" customHeight="1">
      <c r="A20" s="99"/>
      <c r="B20" s="108"/>
      <c r="C20" s="107"/>
      <c r="D20" s="99"/>
      <c r="E20" s="124"/>
      <c r="F20" s="106"/>
      <c r="G20" s="106"/>
      <c r="H20" s="106"/>
      <c r="I20" s="106"/>
      <c r="J20" s="107"/>
    </row>
  </sheetData>
  <sheetProtection/>
  <mergeCells count="9">
    <mergeCell ref="H2:I2"/>
    <mergeCell ref="J2:J3"/>
    <mergeCell ref="A8:J8"/>
    <mergeCell ref="A2:A3"/>
    <mergeCell ref="B2:B3"/>
    <mergeCell ref="C2:C3"/>
    <mergeCell ref="D2:D3"/>
    <mergeCell ref="E2:E3"/>
    <mergeCell ref="F2:G2"/>
  </mergeCells>
  <printOptions/>
  <pageMargins left="0.48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19"/>
  <sheetViews>
    <sheetView view="pageBreakPreview" zoomScaleSheetLayoutView="100" zoomScalePageLayoutView="0" workbookViewId="0" topLeftCell="A1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10" width="15.57421875" style="6" customWidth="1"/>
    <col min="11" max="16384" width="9.00390625" style="6" customWidth="1"/>
  </cols>
  <sheetData>
    <row r="1" spans="1:10" ht="27" customHeight="1">
      <c r="A1" s="7" t="s">
        <v>100</v>
      </c>
      <c r="B1" s="1"/>
      <c r="C1" s="2"/>
      <c r="D1" s="3"/>
      <c r="E1" s="4"/>
      <c r="F1" s="4"/>
      <c r="G1" s="3"/>
      <c r="H1" s="4"/>
      <c r="I1" s="3"/>
      <c r="J1" s="133" t="str">
        <f>"№  "&amp;'入力　'!$B$5&amp;"-1"</f>
        <v>№  9-1</v>
      </c>
    </row>
    <row r="2" spans="1:10" ht="27" customHeight="1">
      <c r="A2" s="172" t="s">
        <v>0</v>
      </c>
      <c r="B2" s="187" t="s">
        <v>101</v>
      </c>
      <c r="C2" s="167"/>
      <c r="D2" s="167" t="s">
        <v>3</v>
      </c>
      <c r="E2" s="167" t="s">
        <v>4</v>
      </c>
      <c r="F2" s="169" t="s">
        <v>15</v>
      </c>
      <c r="G2" s="171"/>
      <c r="H2" s="170" t="s">
        <v>16</v>
      </c>
      <c r="I2" s="170"/>
      <c r="J2" s="167" t="s">
        <v>102</v>
      </c>
    </row>
    <row r="3" spans="1:10" ht="27" customHeight="1">
      <c r="A3" s="173"/>
      <c r="B3" s="168"/>
      <c r="C3" s="168"/>
      <c r="D3" s="168"/>
      <c r="E3" s="168"/>
      <c r="F3" s="134" t="s">
        <v>103</v>
      </c>
      <c r="G3" s="134" t="s">
        <v>104</v>
      </c>
      <c r="H3" s="134" t="s">
        <v>103</v>
      </c>
      <c r="I3" s="134" t="s">
        <v>104</v>
      </c>
      <c r="J3" s="168"/>
    </row>
    <row r="4" spans="1:10" ht="27" customHeight="1">
      <c r="A4" s="188" t="s">
        <v>105</v>
      </c>
      <c r="B4" s="189"/>
      <c r="C4" s="77"/>
      <c r="D4" s="18"/>
      <c r="E4" s="19"/>
      <c r="F4" s="135"/>
      <c r="G4" s="136"/>
      <c r="H4" s="135"/>
      <c r="I4" s="136"/>
      <c r="J4" s="44"/>
    </row>
    <row r="5" spans="1:10" ht="27" customHeight="1">
      <c r="A5" s="9" t="str">
        <f>'入力　'!C5&amp;"に係る労務費"</f>
        <v> 機械設備工事に係る労務費</v>
      </c>
      <c r="B5" s="83"/>
      <c r="C5" s="45"/>
      <c r="D5" s="22"/>
      <c r="E5" s="23"/>
      <c r="F5" s="135"/>
      <c r="G5" s="136"/>
      <c r="H5" s="135"/>
      <c r="I5" s="136"/>
      <c r="J5" s="45"/>
    </row>
    <row r="6" spans="1:10" ht="27" customHeight="1">
      <c r="A6" s="137" t="str">
        <f>'入力　'!C6</f>
        <v>(1) 流入･調整設備　　</v>
      </c>
      <c r="B6" s="176"/>
      <c r="C6" s="176"/>
      <c r="D6" s="22" t="s">
        <v>7</v>
      </c>
      <c r="E6" s="23">
        <v>1</v>
      </c>
      <c r="F6" s="135"/>
      <c r="G6" s="136"/>
      <c r="H6" s="135"/>
      <c r="I6" s="136"/>
      <c r="J6" s="45"/>
    </row>
    <row r="7" spans="1:10" ht="70.5" customHeight="1">
      <c r="A7" s="190" t="s">
        <v>106</v>
      </c>
      <c r="B7" s="191"/>
      <c r="C7" s="191"/>
      <c r="D7" s="191"/>
      <c r="E7" s="191"/>
      <c r="F7" s="191"/>
      <c r="G7" s="191"/>
      <c r="H7" s="191"/>
      <c r="I7" s="191"/>
      <c r="J7" s="192"/>
    </row>
    <row r="8" spans="1:10" ht="27.75" customHeight="1">
      <c r="A8" s="194" t="s">
        <v>107</v>
      </c>
      <c r="B8" s="195">
        <v>21800</v>
      </c>
      <c r="C8" s="195"/>
      <c r="D8" s="138" t="s">
        <v>103</v>
      </c>
      <c r="E8" s="139" t="s">
        <v>108</v>
      </c>
      <c r="F8" s="196">
        <v>0</v>
      </c>
      <c r="G8" s="197">
        <f aca="true" t="shared" si="0" ref="G8:G18">ROUNDDOWN(B8*F8,0)</f>
        <v>0</v>
      </c>
      <c r="H8" s="196">
        <v>6.5</v>
      </c>
      <c r="I8" s="197">
        <f aca="true" t="shared" si="1" ref="I8:I18">ROUNDDOWN(B8*H8,0)</f>
        <v>141700</v>
      </c>
      <c r="J8" s="197">
        <f aca="true" t="shared" si="2" ref="J8:J18">G8+I8</f>
        <v>141700</v>
      </c>
    </row>
    <row r="9" spans="1:10" ht="27" customHeight="1">
      <c r="A9" s="194" t="s">
        <v>109</v>
      </c>
      <c r="B9" s="195">
        <v>22600</v>
      </c>
      <c r="C9" s="195"/>
      <c r="D9" s="138" t="s">
        <v>103</v>
      </c>
      <c r="E9" s="139" t="s">
        <v>108</v>
      </c>
      <c r="F9" s="196">
        <v>0</v>
      </c>
      <c r="G9" s="197">
        <f t="shared" si="0"/>
        <v>0</v>
      </c>
      <c r="H9" s="196">
        <v>11.5</v>
      </c>
      <c r="I9" s="197">
        <f t="shared" si="1"/>
        <v>259900</v>
      </c>
      <c r="J9" s="197">
        <f t="shared" si="2"/>
        <v>259900</v>
      </c>
    </row>
    <row r="10" spans="1:10" ht="27" customHeight="1">
      <c r="A10" s="194" t="s">
        <v>110</v>
      </c>
      <c r="B10" s="195">
        <v>20200</v>
      </c>
      <c r="C10" s="195"/>
      <c r="D10" s="138" t="s">
        <v>103</v>
      </c>
      <c r="E10" s="139" t="s">
        <v>108</v>
      </c>
      <c r="F10" s="196">
        <v>0</v>
      </c>
      <c r="G10" s="197">
        <f t="shared" si="0"/>
        <v>0</v>
      </c>
      <c r="H10" s="196">
        <v>8.75</v>
      </c>
      <c r="I10" s="197">
        <f t="shared" si="1"/>
        <v>176750</v>
      </c>
      <c r="J10" s="197">
        <f t="shared" si="2"/>
        <v>176750</v>
      </c>
    </row>
    <row r="11" spans="1:10" ht="27" customHeight="1">
      <c r="A11" s="194" t="s">
        <v>111</v>
      </c>
      <c r="B11" s="195">
        <v>15700</v>
      </c>
      <c r="C11" s="195"/>
      <c r="D11" s="138" t="s">
        <v>103</v>
      </c>
      <c r="E11" s="139" t="s">
        <v>108</v>
      </c>
      <c r="F11" s="196">
        <v>0</v>
      </c>
      <c r="G11" s="197">
        <f t="shared" si="0"/>
        <v>0</v>
      </c>
      <c r="H11" s="196">
        <v>21.3</v>
      </c>
      <c r="I11" s="197">
        <f t="shared" si="1"/>
        <v>334410</v>
      </c>
      <c r="J11" s="197">
        <f t="shared" si="2"/>
        <v>334410</v>
      </c>
    </row>
    <row r="12" spans="1:10" ht="27.75" customHeight="1">
      <c r="A12" s="194" t="s">
        <v>112</v>
      </c>
      <c r="B12" s="195">
        <v>19600</v>
      </c>
      <c r="C12" s="195"/>
      <c r="D12" s="138" t="s">
        <v>103</v>
      </c>
      <c r="E12" s="139" t="s">
        <v>108</v>
      </c>
      <c r="F12" s="196">
        <v>0</v>
      </c>
      <c r="G12" s="197">
        <f t="shared" si="0"/>
        <v>0</v>
      </c>
      <c r="H12" s="196">
        <v>6.75</v>
      </c>
      <c r="I12" s="197">
        <f t="shared" si="1"/>
        <v>132300</v>
      </c>
      <c r="J12" s="197">
        <f t="shared" si="2"/>
        <v>132300</v>
      </c>
    </row>
    <row r="13" spans="1:10" ht="27" customHeight="1">
      <c r="A13" s="194" t="s">
        <v>113</v>
      </c>
      <c r="B13" s="195">
        <v>20300</v>
      </c>
      <c r="C13" s="195"/>
      <c r="D13" s="138" t="s">
        <v>103</v>
      </c>
      <c r="E13" s="139" t="s">
        <v>108</v>
      </c>
      <c r="F13" s="196">
        <v>0</v>
      </c>
      <c r="G13" s="197">
        <f t="shared" si="0"/>
        <v>0</v>
      </c>
      <c r="H13" s="196">
        <v>5.52</v>
      </c>
      <c r="I13" s="197">
        <f t="shared" si="1"/>
        <v>112056</v>
      </c>
      <c r="J13" s="197">
        <f t="shared" si="2"/>
        <v>112056</v>
      </c>
    </row>
    <row r="14" spans="1:10" ht="27" customHeight="1">
      <c r="A14" s="194" t="s">
        <v>114</v>
      </c>
      <c r="B14" s="195">
        <v>22800</v>
      </c>
      <c r="C14" s="195"/>
      <c r="D14" s="138" t="s">
        <v>103</v>
      </c>
      <c r="E14" s="139" t="s">
        <v>108</v>
      </c>
      <c r="F14" s="196">
        <v>0</v>
      </c>
      <c r="G14" s="197">
        <f t="shared" si="0"/>
        <v>0</v>
      </c>
      <c r="H14" s="196">
        <v>3.75</v>
      </c>
      <c r="I14" s="197">
        <f t="shared" si="1"/>
        <v>85500</v>
      </c>
      <c r="J14" s="197">
        <f t="shared" si="2"/>
        <v>85500</v>
      </c>
    </row>
    <row r="15" spans="1:10" ht="27" customHeight="1">
      <c r="A15" s="194" t="s">
        <v>115</v>
      </c>
      <c r="B15" s="195">
        <v>20300</v>
      </c>
      <c r="C15" s="195"/>
      <c r="D15" s="138" t="s">
        <v>103</v>
      </c>
      <c r="E15" s="139" t="s">
        <v>108</v>
      </c>
      <c r="F15" s="196">
        <v>0</v>
      </c>
      <c r="G15" s="197">
        <f t="shared" si="0"/>
        <v>0</v>
      </c>
      <c r="H15" s="196">
        <v>3.32</v>
      </c>
      <c r="I15" s="197">
        <f t="shared" si="1"/>
        <v>67396</v>
      </c>
      <c r="J15" s="197">
        <f t="shared" si="2"/>
        <v>67396</v>
      </c>
    </row>
    <row r="16" spans="1:10" ht="27" customHeight="1">
      <c r="A16" s="194" t="s">
        <v>116</v>
      </c>
      <c r="B16" s="195">
        <v>19100</v>
      </c>
      <c r="C16" s="195"/>
      <c r="D16" s="138" t="s">
        <v>103</v>
      </c>
      <c r="E16" s="139" t="s">
        <v>108</v>
      </c>
      <c r="F16" s="196">
        <v>0</v>
      </c>
      <c r="G16" s="197">
        <f t="shared" si="0"/>
        <v>0</v>
      </c>
      <c r="H16" s="196">
        <v>1.25</v>
      </c>
      <c r="I16" s="197">
        <f t="shared" si="1"/>
        <v>23875</v>
      </c>
      <c r="J16" s="197">
        <f t="shared" si="2"/>
        <v>23875</v>
      </c>
    </row>
    <row r="17" spans="1:10" ht="27" customHeight="1">
      <c r="A17" s="194" t="s">
        <v>117</v>
      </c>
      <c r="B17" s="195">
        <v>20000</v>
      </c>
      <c r="C17" s="195"/>
      <c r="D17" s="138" t="s">
        <v>103</v>
      </c>
      <c r="E17" s="139" t="s">
        <v>108</v>
      </c>
      <c r="F17" s="196">
        <v>2.1</v>
      </c>
      <c r="G17" s="197">
        <f t="shared" si="0"/>
        <v>42000</v>
      </c>
      <c r="H17" s="196">
        <v>0</v>
      </c>
      <c r="I17" s="197">
        <f t="shared" si="1"/>
        <v>0</v>
      </c>
      <c r="J17" s="197">
        <f t="shared" si="2"/>
        <v>42000</v>
      </c>
    </row>
    <row r="18" spans="1:10" ht="27" customHeight="1">
      <c r="A18" s="194" t="s">
        <v>118</v>
      </c>
      <c r="B18" s="195">
        <v>20000</v>
      </c>
      <c r="C18" s="195"/>
      <c r="D18" s="138" t="s">
        <v>103</v>
      </c>
      <c r="E18" s="139" t="s">
        <v>108</v>
      </c>
      <c r="F18" s="196">
        <v>3.5</v>
      </c>
      <c r="G18" s="197">
        <f t="shared" si="0"/>
        <v>70000</v>
      </c>
      <c r="H18" s="196">
        <v>0</v>
      </c>
      <c r="I18" s="197">
        <f t="shared" si="1"/>
        <v>0</v>
      </c>
      <c r="J18" s="197">
        <f t="shared" si="2"/>
        <v>70000</v>
      </c>
    </row>
    <row r="19" spans="1:10" ht="27" customHeight="1">
      <c r="A19" s="140" t="s">
        <v>20</v>
      </c>
      <c r="B19" s="175"/>
      <c r="C19" s="175"/>
      <c r="D19" s="37"/>
      <c r="E19" s="38"/>
      <c r="F19" s="141">
        <f>SUM(F8:F18)</f>
        <v>5.6</v>
      </c>
      <c r="G19" s="198">
        <f>SUM(G8:G18)</f>
        <v>112000</v>
      </c>
      <c r="H19" s="141">
        <f>SUM(H8:H18)</f>
        <v>68.63999999999999</v>
      </c>
      <c r="I19" s="198">
        <f>SUM(I8:I18)</f>
        <v>1333887</v>
      </c>
      <c r="J19" s="199">
        <f>SUM(J8:J18)</f>
        <v>1445887</v>
      </c>
    </row>
  </sheetData>
  <sheetProtection/>
  <mergeCells count="22">
    <mergeCell ref="B14:C14"/>
    <mergeCell ref="B15:C15"/>
    <mergeCell ref="F2:G2"/>
    <mergeCell ref="H2:I2"/>
    <mergeCell ref="B16:C16"/>
    <mergeCell ref="B17:C17"/>
    <mergeCell ref="B18:C18"/>
    <mergeCell ref="B19:C19"/>
    <mergeCell ref="B10:C10"/>
    <mergeCell ref="B11:C11"/>
    <mergeCell ref="B12:C12"/>
    <mergeCell ref="B13:C13"/>
    <mergeCell ref="B9:C9"/>
    <mergeCell ref="A2:A3"/>
    <mergeCell ref="B2:C3"/>
    <mergeCell ref="D2:D3"/>
    <mergeCell ref="E2:E3"/>
    <mergeCell ref="J2:J3"/>
    <mergeCell ref="A4:B4"/>
    <mergeCell ref="B6:C6"/>
    <mergeCell ref="A7:J7"/>
    <mergeCell ref="B8:C8"/>
  </mergeCells>
  <printOptions/>
  <pageMargins left="0.7086614173228347" right="0.5118110236220472" top="0.5905511811023623" bottom="0.5511811023622047" header="0.31496062992125984" footer="0.31496062992125984"/>
  <pageSetup horizontalDpi="600" verticalDpi="600" orientation="landscape" paperSize="9" scale="10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view="pageBreakPreview" zoomScaleSheetLayoutView="100" zoomScalePageLayoutView="0" workbookViewId="0" topLeftCell="A1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119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188" t="s">
        <v>120</v>
      </c>
      <c r="B4" s="189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">
        <v>121</v>
      </c>
      <c r="B5" s="178"/>
      <c r="C5" s="85" t="s">
        <v>122</v>
      </c>
      <c r="D5" s="22" t="s">
        <v>7</v>
      </c>
      <c r="E5" s="23">
        <v>1</v>
      </c>
      <c r="F5" s="39"/>
      <c r="G5" s="56"/>
      <c r="H5" s="54"/>
      <c r="I5" s="55"/>
      <c r="J5" s="56"/>
      <c r="K5" s="54"/>
      <c r="L5" s="44"/>
    </row>
    <row r="6" spans="1:12" ht="27" customHeight="1">
      <c r="A6" s="177" t="s">
        <v>123</v>
      </c>
      <c r="B6" s="178"/>
      <c r="C6" s="85" t="s">
        <v>124</v>
      </c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4"/>
    </row>
    <row r="7" spans="1:12" ht="27" customHeight="1">
      <c r="A7" s="177" t="s">
        <v>125</v>
      </c>
      <c r="B7" s="178"/>
      <c r="C7" s="85" t="s">
        <v>126</v>
      </c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4"/>
    </row>
    <row r="8" spans="1:12" ht="27" customHeight="1">
      <c r="A8" s="177" t="s">
        <v>127</v>
      </c>
      <c r="B8" s="178"/>
      <c r="C8" s="85" t="s">
        <v>128</v>
      </c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4"/>
    </row>
    <row r="9" spans="1:12" ht="27" customHeight="1">
      <c r="A9" s="9"/>
      <c r="B9" s="176"/>
      <c r="C9" s="176"/>
      <c r="D9" s="22"/>
      <c r="E9" s="23"/>
      <c r="F9" s="41"/>
      <c r="G9" s="57"/>
      <c r="H9" s="57"/>
      <c r="I9" s="57"/>
      <c r="J9" s="57"/>
      <c r="K9" s="57"/>
      <c r="L9" s="44"/>
    </row>
    <row r="10" spans="1:12" ht="27" customHeight="1">
      <c r="A10" s="9"/>
      <c r="B10" s="176"/>
      <c r="C10" s="176"/>
      <c r="D10" s="22"/>
      <c r="E10" s="23"/>
      <c r="F10" s="40"/>
      <c r="G10" s="56"/>
      <c r="H10" s="56"/>
      <c r="I10" s="56"/>
      <c r="J10" s="56"/>
      <c r="K10" s="56"/>
      <c r="L10" s="45"/>
    </row>
    <row r="11" spans="1:12" ht="27" customHeight="1">
      <c r="A11" s="142"/>
      <c r="B11" s="176"/>
      <c r="C11" s="176"/>
      <c r="D11" s="22"/>
      <c r="E11" s="23"/>
      <c r="F11" s="40"/>
      <c r="G11" s="56"/>
      <c r="H11" s="56"/>
      <c r="I11" s="56"/>
      <c r="J11" s="56"/>
      <c r="K11" s="56"/>
      <c r="L11" s="45"/>
    </row>
    <row r="12" spans="1:12" ht="27" customHeight="1">
      <c r="A12" s="143"/>
      <c r="B12" s="176"/>
      <c r="C12" s="176"/>
      <c r="D12" s="22"/>
      <c r="E12" s="23"/>
      <c r="F12" s="40"/>
      <c r="G12" s="56"/>
      <c r="H12" s="56"/>
      <c r="I12" s="56"/>
      <c r="J12" s="56"/>
      <c r="K12" s="56"/>
      <c r="L12" s="45"/>
    </row>
    <row r="13" spans="1:12" ht="27" customHeight="1">
      <c r="A13" s="143"/>
      <c r="B13" s="176"/>
      <c r="C13" s="176"/>
      <c r="D13" s="22"/>
      <c r="E13" s="30"/>
      <c r="F13" s="41"/>
      <c r="G13" s="57"/>
      <c r="H13" s="57"/>
      <c r="I13" s="57"/>
      <c r="J13" s="57"/>
      <c r="K13" s="57"/>
      <c r="L13" s="47"/>
    </row>
    <row r="14" spans="1:12" ht="27" customHeight="1">
      <c r="A14" s="143"/>
      <c r="B14" s="176"/>
      <c r="C14" s="176"/>
      <c r="D14" s="22"/>
      <c r="E14" s="30"/>
      <c r="F14" s="41"/>
      <c r="G14" s="57"/>
      <c r="H14" s="57"/>
      <c r="I14" s="57"/>
      <c r="J14" s="57"/>
      <c r="K14" s="57"/>
      <c r="L14" s="47"/>
    </row>
    <row r="15" spans="1:12" ht="27" customHeight="1">
      <c r="A15" s="143"/>
      <c r="B15" s="176"/>
      <c r="C15" s="176"/>
      <c r="D15" s="22"/>
      <c r="E15" s="30"/>
      <c r="F15" s="41"/>
      <c r="G15" s="57"/>
      <c r="H15" s="57"/>
      <c r="I15" s="57"/>
      <c r="J15" s="57"/>
      <c r="K15" s="57"/>
      <c r="L15" s="48"/>
    </row>
    <row r="16" spans="1:12" ht="27" customHeight="1">
      <c r="A16" s="143"/>
      <c r="B16" s="176"/>
      <c r="C16" s="176"/>
      <c r="D16" s="22"/>
      <c r="E16" s="30"/>
      <c r="F16" s="41"/>
      <c r="G16" s="57"/>
      <c r="H16" s="57"/>
      <c r="I16" s="57"/>
      <c r="J16" s="57"/>
      <c r="K16" s="57"/>
      <c r="L16" s="49"/>
    </row>
    <row r="17" spans="1:12" ht="27" customHeight="1">
      <c r="A17" s="143"/>
      <c r="B17" s="176"/>
      <c r="C17" s="176"/>
      <c r="D17" s="22"/>
      <c r="E17" s="30"/>
      <c r="F17" s="42"/>
      <c r="G17" s="58"/>
      <c r="H17" s="58"/>
      <c r="I17" s="59"/>
      <c r="J17" s="58"/>
      <c r="K17" s="58"/>
      <c r="L17" s="51"/>
    </row>
    <row r="18" spans="1:12" ht="27" customHeight="1">
      <c r="A18" s="143"/>
      <c r="B18" s="176"/>
      <c r="C18" s="176"/>
      <c r="D18" s="34"/>
      <c r="E18" s="35"/>
      <c r="F18" s="40"/>
      <c r="G18" s="56"/>
      <c r="H18" s="56"/>
      <c r="I18" s="56"/>
      <c r="J18" s="56"/>
      <c r="K18" s="56"/>
      <c r="L18" s="52"/>
    </row>
    <row r="19" spans="1:12" ht="27" customHeight="1">
      <c r="A19" s="144" t="s">
        <v>20</v>
      </c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16"/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4">
    <mergeCell ref="B16:C16"/>
    <mergeCell ref="B17:C17"/>
    <mergeCell ref="B18:C18"/>
    <mergeCell ref="B19:C19"/>
    <mergeCell ref="F2:H2"/>
    <mergeCell ref="I2:K2"/>
    <mergeCell ref="B20:C20"/>
    <mergeCell ref="B9:C9"/>
    <mergeCell ref="B10:C10"/>
    <mergeCell ref="B11:C11"/>
    <mergeCell ref="B12:C12"/>
    <mergeCell ref="B13:C13"/>
    <mergeCell ref="B14:C14"/>
    <mergeCell ref="B15:C15"/>
    <mergeCell ref="A8:B8"/>
    <mergeCell ref="A2:A3"/>
    <mergeCell ref="B2:C3"/>
    <mergeCell ref="D2:D3"/>
    <mergeCell ref="E2:E3"/>
    <mergeCell ref="L2:L3"/>
    <mergeCell ref="A4:B4"/>
    <mergeCell ref="A5:B5"/>
    <mergeCell ref="A6:B6"/>
    <mergeCell ref="A7:B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J300"/>
  <sheetViews>
    <sheetView view="pageBreakPreview" zoomScale="75" zoomScaleSheetLayoutView="75" zoomScalePageLayoutView="0" workbookViewId="0" topLeftCell="A34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10" width="15.57421875" style="6" customWidth="1"/>
    <col min="11" max="16384" width="9.00390625" style="6" customWidth="1"/>
  </cols>
  <sheetData>
    <row r="1" spans="1:10" ht="27" customHeight="1">
      <c r="A1" s="7" t="s">
        <v>8</v>
      </c>
      <c r="B1" s="1"/>
      <c r="C1" s="2"/>
      <c r="D1" s="3"/>
      <c r="E1" s="4"/>
      <c r="F1" s="4"/>
      <c r="G1" s="3"/>
      <c r="H1" s="4"/>
      <c r="I1" s="3"/>
      <c r="J1" s="5" t="str">
        <f>"№  "&amp;'入力　'!$B$5&amp;"-1"</f>
        <v>№  9-1</v>
      </c>
    </row>
    <row r="2" spans="1:10" ht="27" customHeight="1">
      <c r="A2" s="172" t="s">
        <v>0</v>
      </c>
      <c r="B2" s="187" t="s">
        <v>101</v>
      </c>
      <c r="C2" s="167"/>
      <c r="D2" s="167" t="s">
        <v>3</v>
      </c>
      <c r="E2" s="167" t="s">
        <v>4</v>
      </c>
      <c r="F2" s="169" t="s">
        <v>15</v>
      </c>
      <c r="G2" s="171"/>
      <c r="H2" s="170" t="s">
        <v>16</v>
      </c>
      <c r="I2" s="170"/>
      <c r="J2" s="167" t="s">
        <v>102</v>
      </c>
    </row>
    <row r="3" spans="1:10" ht="27" customHeight="1">
      <c r="A3" s="173"/>
      <c r="B3" s="168"/>
      <c r="C3" s="168"/>
      <c r="D3" s="168"/>
      <c r="E3" s="168"/>
      <c r="F3" s="134" t="s">
        <v>103</v>
      </c>
      <c r="G3" s="134" t="s">
        <v>104</v>
      </c>
      <c r="H3" s="134" t="s">
        <v>103</v>
      </c>
      <c r="I3" s="134" t="s">
        <v>104</v>
      </c>
      <c r="J3" s="168"/>
    </row>
    <row r="4" spans="1:10" ht="27" customHeight="1">
      <c r="A4" s="8" t="s">
        <v>129</v>
      </c>
      <c r="B4" s="193"/>
      <c r="C4" s="193"/>
      <c r="D4" s="18"/>
      <c r="E4" s="19"/>
      <c r="F4" s="135"/>
      <c r="G4" s="136"/>
      <c r="H4" s="135"/>
      <c r="I4" s="136"/>
      <c r="J4" s="44"/>
    </row>
    <row r="5" spans="1:10" ht="27" customHeight="1">
      <c r="A5" s="9" t="str">
        <f>'入力　'!A5&amp;'入力　'!$C$5&amp;"に係る労務費"</f>
        <v>1 機械設備工事に係る労務費</v>
      </c>
      <c r="B5" s="83"/>
      <c r="C5" s="45"/>
      <c r="D5" s="22"/>
      <c r="E5" s="23"/>
      <c r="F5" s="135"/>
      <c r="G5" s="136"/>
      <c r="H5" s="135"/>
      <c r="I5" s="136"/>
      <c r="J5" s="45"/>
    </row>
    <row r="6" spans="1:10" ht="27" customHeight="1">
      <c r="A6" s="137" t="str">
        <f>'入力　'!C6</f>
        <v>(1) 流入･調整設備　　</v>
      </c>
      <c r="B6" s="176"/>
      <c r="C6" s="176"/>
      <c r="D6" s="22" t="s">
        <v>7</v>
      </c>
      <c r="E6" s="23">
        <v>1</v>
      </c>
      <c r="F6" s="135"/>
      <c r="G6" s="136"/>
      <c r="H6" s="135"/>
      <c r="I6" s="136"/>
      <c r="J6" s="45"/>
    </row>
    <row r="7" spans="1:10" ht="27" customHeight="1">
      <c r="A7" s="145" t="s">
        <v>130</v>
      </c>
      <c r="B7" s="176"/>
      <c r="C7" s="176"/>
      <c r="D7" s="138" t="s">
        <v>103</v>
      </c>
      <c r="E7" s="146" t="s">
        <v>131</v>
      </c>
      <c r="F7" s="147"/>
      <c r="G7" s="148"/>
      <c r="H7" s="147"/>
      <c r="I7" s="148"/>
      <c r="J7" s="85"/>
    </row>
    <row r="8" spans="1:10" ht="27" customHeight="1">
      <c r="A8" s="145" t="s">
        <v>132</v>
      </c>
      <c r="B8" s="176"/>
      <c r="C8" s="176"/>
      <c r="D8" s="138" t="s">
        <v>103</v>
      </c>
      <c r="E8" s="146" t="s">
        <v>131</v>
      </c>
      <c r="F8" s="147"/>
      <c r="G8" s="148"/>
      <c r="H8" s="147"/>
      <c r="I8" s="148"/>
      <c r="J8" s="85"/>
    </row>
    <row r="9" spans="1:10" ht="27" customHeight="1">
      <c r="A9" s="145" t="s">
        <v>133</v>
      </c>
      <c r="B9" s="176"/>
      <c r="C9" s="176"/>
      <c r="D9" s="138" t="s">
        <v>103</v>
      </c>
      <c r="E9" s="146" t="s">
        <v>131</v>
      </c>
      <c r="F9" s="147"/>
      <c r="G9" s="148"/>
      <c r="H9" s="147"/>
      <c r="I9" s="148"/>
      <c r="J9" s="85"/>
    </row>
    <row r="10" spans="1:10" ht="27" customHeight="1">
      <c r="A10" s="145" t="s">
        <v>134</v>
      </c>
      <c r="B10" s="176"/>
      <c r="C10" s="176"/>
      <c r="D10" s="138" t="s">
        <v>103</v>
      </c>
      <c r="E10" s="146" t="s">
        <v>131</v>
      </c>
      <c r="F10" s="147"/>
      <c r="G10" s="148"/>
      <c r="H10" s="147"/>
      <c r="I10" s="148"/>
      <c r="J10" s="85"/>
    </row>
    <row r="11" spans="1:10" ht="27" customHeight="1">
      <c r="A11" s="145" t="s">
        <v>135</v>
      </c>
      <c r="B11" s="176"/>
      <c r="C11" s="176"/>
      <c r="D11" s="138" t="s">
        <v>103</v>
      </c>
      <c r="E11" s="146" t="s">
        <v>131</v>
      </c>
      <c r="F11" s="147"/>
      <c r="G11" s="148"/>
      <c r="H11" s="147"/>
      <c r="I11" s="148"/>
      <c r="J11" s="149"/>
    </row>
    <row r="12" spans="1:10" ht="27" customHeight="1">
      <c r="A12" s="145" t="s">
        <v>136</v>
      </c>
      <c r="B12" s="176"/>
      <c r="C12" s="176"/>
      <c r="D12" s="138" t="s">
        <v>103</v>
      </c>
      <c r="E12" s="146" t="s">
        <v>131</v>
      </c>
      <c r="F12" s="147"/>
      <c r="G12" s="148"/>
      <c r="H12" s="147"/>
      <c r="I12" s="148"/>
      <c r="J12" s="85"/>
    </row>
    <row r="13" spans="1:10" ht="27" customHeight="1">
      <c r="A13" s="145" t="s">
        <v>137</v>
      </c>
      <c r="B13" s="176"/>
      <c r="C13" s="176"/>
      <c r="D13" s="138" t="s">
        <v>103</v>
      </c>
      <c r="E13" s="146" t="s">
        <v>131</v>
      </c>
      <c r="F13" s="147"/>
      <c r="G13" s="148"/>
      <c r="H13" s="147"/>
      <c r="I13" s="148"/>
      <c r="J13" s="150"/>
    </row>
    <row r="14" spans="1:10" ht="27" customHeight="1">
      <c r="A14" s="145" t="s">
        <v>138</v>
      </c>
      <c r="B14" s="176"/>
      <c r="C14" s="176"/>
      <c r="D14" s="138" t="s">
        <v>103</v>
      </c>
      <c r="E14" s="146" t="s">
        <v>131</v>
      </c>
      <c r="F14" s="147"/>
      <c r="G14" s="148"/>
      <c r="H14" s="147"/>
      <c r="I14" s="148"/>
      <c r="J14" s="85"/>
    </row>
    <row r="15" spans="1:10" ht="27" customHeight="1">
      <c r="A15" s="145" t="s">
        <v>139</v>
      </c>
      <c r="B15" s="176"/>
      <c r="C15" s="176"/>
      <c r="D15" s="138" t="s">
        <v>103</v>
      </c>
      <c r="E15" s="146" t="s">
        <v>131</v>
      </c>
      <c r="F15" s="147"/>
      <c r="G15" s="148"/>
      <c r="H15" s="147"/>
      <c r="I15" s="148"/>
      <c r="J15" s="85"/>
    </row>
    <row r="16" spans="1:10" ht="27" customHeight="1">
      <c r="A16" s="145" t="s">
        <v>140</v>
      </c>
      <c r="B16" s="176"/>
      <c r="C16" s="176"/>
      <c r="D16" s="138" t="s">
        <v>103</v>
      </c>
      <c r="E16" s="146" t="s">
        <v>131</v>
      </c>
      <c r="F16" s="147"/>
      <c r="G16" s="148"/>
      <c r="H16" s="147"/>
      <c r="I16" s="148"/>
      <c r="J16" s="85"/>
    </row>
    <row r="17" spans="1:10" ht="27" customHeight="1">
      <c r="A17" s="145"/>
      <c r="B17" s="176"/>
      <c r="C17" s="176"/>
      <c r="D17" s="138"/>
      <c r="E17" s="146"/>
      <c r="F17" s="147"/>
      <c r="G17" s="148"/>
      <c r="H17" s="147"/>
      <c r="I17" s="148"/>
      <c r="J17" s="85"/>
    </row>
    <row r="18" spans="1:10" ht="27" customHeight="1">
      <c r="A18" s="145"/>
      <c r="B18" s="176"/>
      <c r="C18" s="176"/>
      <c r="D18" s="138"/>
      <c r="E18" s="146"/>
      <c r="F18" s="147"/>
      <c r="G18" s="148"/>
      <c r="H18" s="147"/>
      <c r="I18" s="148"/>
      <c r="J18" s="149"/>
    </row>
    <row r="19" spans="1:10" ht="27" customHeight="1">
      <c r="A19" s="143"/>
      <c r="B19" s="176"/>
      <c r="C19" s="176"/>
      <c r="D19" s="34"/>
      <c r="E19" s="35"/>
      <c r="F19" s="147"/>
      <c r="G19" s="148"/>
      <c r="H19" s="147"/>
      <c r="I19" s="148"/>
      <c r="J19" s="52"/>
    </row>
    <row r="20" spans="1:10" ht="27" customHeight="1">
      <c r="A20" s="140" t="s">
        <v>20</v>
      </c>
      <c r="B20" s="175"/>
      <c r="C20" s="175"/>
      <c r="D20" s="37"/>
      <c r="E20" s="38"/>
      <c r="F20" s="151"/>
      <c r="G20" s="152"/>
      <c r="H20" s="151"/>
      <c r="I20" s="152"/>
      <c r="J20" s="53"/>
    </row>
    <row r="21" spans="1:10" ht="27" customHeight="1">
      <c r="A21" s="7"/>
      <c r="B21" s="1"/>
      <c r="C21" s="2"/>
      <c r="D21" s="3"/>
      <c r="E21" s="4"/>
      <c r="F21" s="4"/>
      <c r="G21" s="3"/>
      <c r="H21" s="4"/>
      <c r="I21" s="3"/>
      <c r="J21" s="5" t="str">
        <f>"№  "&amp;'入力　'!$B$5&amp;"-2"</f>
        <v>№  9-2</v>
      </c>
    </row>
    <row r="22" spans="1:10" ht="27" customHeight="1">
      <c r="A22" s="172" t="s">
        <v>0</v>
      </c>
      <c r="B22" s="187" t="s">
        <v>101</v>
      </c>
      <c r="C22" s="167"/>
      <c r="D22" s="167" t="s">
        <v>3</v>
      </c>
      <c r="E22" s="167" t="s">
        <v>4</v>
      </c>
      <c r="F22" s="169" t="s">
        <v>15</v>
      </c>
      <c r="G22" s="171"/>
      <c r="H22" s="170" t="s">
        <v>16</v>
      </c>
      <c r="I22" s="170"/>
      <c r="J22" s="167" t="s">
        <v>102</v>
      </c>
    </row>
    <row r="23" spans="1:10" ht="27" customHeight="1">
      <c r="A23" s="173"/>
      <c r="B23" s="168"/>
      <c r="C23" s="168"/>
      <c r="D23" s="168"/>
      <c r="E23" s="168"/>
      <c r="F23" s="134" t="s">
        <v>103</v>
      </c>
      <c r="G23" s="134" t="s">
        <v>104</v>
      </c>
      <c r="H23" s="134" t="s">
        <v>103</v>
      </c>
      <c r="I23" s="134" t="s">
        <v>104</v>
      </c>
      <c r="J23" s="168"/>
    </row>
    <row r="24" spans="1:10" ht="27" customHeight="1">
      <c r="A24" s="8" t="s">
        <v>129</v>
      </c>
      <c r="B24" s="193"/>
      <c r="C24" s="193"/>
      <c r="D24" s="18"/>
      <c r="E24" s="19"/>
      <c r="F24" s="135"/>
      <c r="G24" s="136"/>
      <c r="H24" s="135"/>
      <c r="I24" s="136"/>
      <c r="J24" s="44"/>
    </row>
    <row r="25" spans="1:10" ht="27" customHeight="1">
      <c r="A25" s="9" t="str">
        <f>A5</f>
        <v>1 機械設備工事に係る労務費</v>
      </c>
      <c r="B25" s="83"/>
      <c r="C25" s="45"/>
      <c r="D25" s="22"/>
      <c r="E25" s="23"/>
      <c r="F25" s="135"/>
      <c r="G25" s="136"/>
      <c r="H25" s="135"/>
      <c r="I25" s="136"/>
      <c r="J25" s="45"/>
    </row>
    <row r="26" spans="1:10" ht="27" customHeight="1">
      <c r="A26" s="137" t="str">
        <f>'入力　'!C7</f>
        <v>(2) 前凝集沈殿処理設備</v>
      </c>
      <c r="B26" s="176"/>
      <c r="C26" s="176"/>
      <c r="D26" s="22" t="s">
        <v>7</v>
      </c>
      <c r="E26" s="23">
        <v>1</v>
      </c>
      <c r="F26" s="135"/>
      <c r="G26" s="136"/>
      <c r="H26" s="135"/>
      <c r="I26" s="136"/>
      <c r="J26" s="45"/>
    </row>
    <row r="27" spans="1:10" ht="27" customHeight="1">
      <c r="A27" s="145" t="s">
        <v>130</v>
      </c>
      <c r="B27" s="176"/>
      <c r="C27" s="176"/>
      <c r="D27" s="138" t="s">
        <v>103</v>
      </c>
      <c r="E27" s="146" t="s">
        <v>131</v>
      </c>
      <c r="F27" s="147"/>
      <c r="G27" s="148"/>
      <c r="H27" s="147"/>
      <c r="I27" s="148"/>
      <c r="J27" s="85"/>
    </row>
    <row r="28" spans="1:10" ht="27" customHeight="1">
      <c r="A28" s="145" t="s">
        <v>132</v>
      </c>
      <c r="B28" s="176"/>
      <c r="C28" s="176"/>
      <c r="D28" s="138" t="s">
        <v>103</v>
      </c>
      <c r="E28" s="146" t="s">
        <v>131</v>
      </c>
      <c r="F28" s="147"/>
      <c r="G28" s="148"/>
      <c r="H28" s="147"/>
      <c r="I28" s="148"/>
      <c r="J28" s="85"/>
    </row>
    <row r="29" spans="1:10" ht="27" customHeight="1">
      <c r="A29" s="145" t="s">
        <v>133</v>
      </c>
      <c r="B29" s="176"/>
      <c r="C29" s="176"/>
      <c r="D29" s="138" t="s">
        <v>103</v>
      </c>
      <c r="E29" s="146" t="s">
        <v>131</v>
      </c>
      <c r="F29" s="147"/>
      <c r="G29" s="148"/>
      <c r="H29" s="147"/>
      <c r="I29" s="148"/>
      <c r="J29" s="85"/>
    </row>
    <row r="30" spans="1:10" ht="27" customHeight="1">
      <c r="A30" s="145" t="s">
        <v>134</v>
      </c>
      <c r="B30" s="176"/>
      <c r="C30" s="176"/>
      <c r="D30" s="138" t="s">
        <v>103</v>
      </c>
      <c r="E30" s="146" t="s">
        <v>131</v>
      </c>
      <c r="F30" s="147"/>
      <c r="G30" s="148"/>
      <c r="H30" s="147"/>
      <c r="I30" s="148"/>
      <c r="J30" s="85"/>
    </row>
    <row r="31" spans="1:10" ht="27" customHeight="1">
      <c r="A31" s="145" t="s">
        <v>135</v>
      </c>
      <c r="B31" s="176"/>
      <c r="C31" s="176"/>
      <c r="D31" s="138" t="s">
        <v>103</v>
      </c>
      <c r="E31" s="146" t="s">
        <v>131</v>
      </c>
      <c r="F31" s="147"/>
      <c r="G31" s="148"/>
      <c r="H31" s="147"/>
      <c r="I31" s="148"/>
      <c r="J31" s="149"/>
    </row>
    <row r="32" spans="1:10" ht="27" customHeight="1">
      <c r="A32" s="145" t="s">
        <v>136</v>
      </c>
      <c r="B32" s="176"/>
      <c r="C32" s="176"/>
      <c r="D32" s="138" t="s">
        <v>103</v>
      </c>
      <c r="E32" s="146" t="s">
        <v>131</v>
      </c>
      <c r="F32" s="147"/>
      <c r="G32" s="148"/>
      <c r="H32" s="147"/>
      <c r="I32" s="148"/>
      <c r="J32" s="85"/>
    </row>
    <row r="33" spans="1:10" ht="27" customHeight="1">
      <c r="A33" s="145" t="s">
        <v>137</v>
      </c>
      <c r="B33" s="176"/>
      <c r="C33" s="176"/>
      <c r="D33" s="138" t="s">
        <v>103</v>
      </c>
      <c r="E33" s="146" t="s">
        <v>131</v>
      </c>
      <c r="F33" s="147"/>
      <c r="G33" s="148"/>
      <c r="H33" s="147"/>
      <c r="I33" s="148"/>
      <c r="J33" s="150"/>
    </row>
    <row r="34" spans="1:10" ht="27" customHeight="1">
      <c r="A34" s="145" t="s">
        <v>138</v>
      </c>
      <c r="B34" s="176"/>
      <c r="C34" s="176"/>
      <c r="D34" s="138" t="s">
        <v>103</v>
      </c>
      <c r="E34" s="146" t="s">
        <v>131</v>
      </c>
      <c r="F34" s="147"/>
      <c r="G34" s="148"/>
      <c r="H34" s="147"/>
      <c r="I34" s="148"/>
      <c r="J34" s="85"/>
    </row>
    <row r="35" spans="1:10" ht="27" customHeight="1">
      <c r="A35" s="145" t="s">
        <v>139</v>
      </c>
      <c r="B35" s="176"/>
      <c r="C35" s="176"/>
      <c r="D35" s="138" t="s">
        <v>103</v>
      </c>
      <c r="E35" s="146" t="s">
        <v>131</v>
      </c>
      <c r="F35" s="147"/>
      <c r="G35" s="148"/>
      <c r="H35" s="147"/>
      <c r="I35" s="148"/>
      <c r="J35" s="85"/>
    </row>
    <row r="36" spans="1:10" ht="27" customHeight="1">
      <c r="A36" s="145" t="s">
        <v>140</v>
      </c>
      <c r="B36" s="176"/>
      <c r="C36" s="176"/>
      <c r="D36" s="138" t="s">
        <v>103</v>
      </c>
      <c r="E36" s="146" t="s">
        <v>131</v>
      </c>
      <c r="F36" s="147"/>
      <c r="G36" s="148"/>
      <c r="H36" s="147"/>
      <c r="I36" s="148"/>
      <c r="J36" s="85"/>
    </row>
    <row r="37" spans="1:10" ht="27" customHeight="1">
      <c r="A37" s="145"/>
      <c r="B37" s="176"/>
      <c r="C37" s="176"/>
      <c r="D37" s="138"/>
      <c r="E37" s="146"/>
      <c r="F37" s="147"/>
      <c r="G37" s="148"/>
      <c r="H37" s="147"/>
      <c r="I37" s="148"/>
      <c r="J37" s="85"/>
    </row>
    <row r="38" spans="1:10" ht="27" customHeight="1">
      <c r="A38" s="145"/>
      <c r="B38" s="176"/>
      <c r="C38" s="176"/>
      <c r="D38" s="138"/>
      <c r="E38" s="146"/>
      <c r="F38" s="147"/>
      <c r="G38" s="148"/>
      <c r="H38" s="147"/>
      <c r="I38" s="148"/>
      <c r="J38" s="149"/>
    </row>
    <row r="39" spans="1:10" ht="27" customHeight="1">
      <c r="A39" s="143"/>
      <c r="B39" s="176"/>
      <c r="C39" s="176"/>
      <c r="D39" s="34"/>
      <c r="E39" s="35"/>
      <c r="F39" s="147"/>
      <c r="G39" s="148"/>
      <c r="H39" s="147"/>
      <c r="I39" s="148"/>
      <c r="J39" s="52"/>
    </row>
    <row r="40" spans="1:10" ht="27" customHeight="1">
      <c r="A40" s="140" t="s">
        <v>20</v>
      </c>
      <c r="B40" s="175"/>
      <c r="C40" s="175"/>
      <c r="D40" s="37"/>
      <c r="E40" s="38"/>
      <c r="F40" s="151"/>
      <c r="G40" s="152"/>
      <c r="H40" s="151"/>
      <c r="I40" s="152"/>
      <c r="J40" s="53"/>
    </row>
    <row r="41" spans="1:10" ht="27" customHeight="1">
      <c r="A41" s="7"/>
      <c r="B41" s="1"/>
      <c r="C41" s="2"/>
      <c r="D41" s="3"/>
      <c r="E41" s="4"/>
      <c r="F41" s="4"/>
      <c r="G41" s="3"/>
      <c r="H41" s="4"/>
      <c r="I41" s="3"/>
      <c r="J41" s="5" t="str">
        <f>"№  "&amp;'入力　'!$B$5&amp;"-3"</f>
        <v>№  9-3</v>
      </c>
    </row>
    <row r="42" spans="1:10" ht="27" customHeight="1">
      <c r="A42" s="172" t="s">
        <v>0</v>
      </c>
      <c r="B42" s="187" t="s">
        <v>101</v>
      </c>
      <c r="C42" s="167"/>
      <c r="D42" s="167" t="s">
        <v>3</v>
      </c>
      <c r="E42" s="167" t="s">
        <v>4</v>
      </c>
      <c r="F42" s="169" t="s">
        <v>15</v>
      </c>
      <c r="G42" s="171"/>
      <c r="H42" s="170" t="s">
        <v>16</v>
      </c>
      <c r="I42" s="170"/>
      <c r="J42" s="167" t="s">
        <v>102</v>
      </c>
    </row>
    <row r="43" spans="1:10" ht="27" customHeight="1">
      <c r="A43" s="173"/>
      <c r="B43" s="168"/>
      <c r="C43" s="168"/>
      <c r="D43" s="168"/>
      <c r="E43" s="168"/>
      <c r="F43" s="134" t="s">
        <v>103</v>
      </c>
      <c r="G43" s="134" t="s">
        <v>104</v>
      </c>
      <c r="H43" s="134" t="s">
        <v>103</v>
      </c>
      <c r="I43" s="134" t="s">
        <v>104</v>
      </c>
      <c r="J43" s="168"/>
    </row>
    <row r="44" spans="1:10" ht="27" customHeight="1">
      <c r="A44" s="8" t="s">
        <v>129</v>
      </c>
      <c r="B44" s="193"/>
      <c r="C44" s="193"/>
      <c r="D44" s="18"/>
      <c r="E44" s="19"/>
      <c r="F44" s="135"/>
      <c r="G44" s="136"/>
      <c r="H44" s="135"/>
      <c r="I44" s="136"/>
      <c r="J44" s="44"/>
    </row>
    <row r="45" spans="1:10" ht="27" customHeight="1">
      <c r="A45" s="9" t="str">
        <f>A25</f>
        <v>1 機械設備工事に係る労務費</v>
      </c>
      <c r="B45" s="83"/>
      <c r="C45" s="45"/>
      <c r="D45" s="22"/>
      <c r="E45" s="23"/>
      <c r="F45" s="135"/>
      <c r="G45" s="136"/>
      <c r="H45" s="135"/>
      <c r="I45" s="136"/>
      <c r="J45" s="45"/>
    </row>
    <row r="46" spans="1:10" ht="27" customHeight="1">
      <c r="A46" s="137" t="str">
        <f>'入力　'!C8</f>
        <v>(3) 生物処理設備</v>
      </c>
      <c r="B46" s="176"/>
      <c r="C46" s="176"/>
      <c r="D46" s="22" t="s">
        <v>7</v>
      </c>
      <c r="E46" s="23">
        <v>1</v>
      </c>
      <c r="F46" s="135"/>
      <c r="G46" s="136"/>
      <c r="H46" s="135"/>
      <c r="I46" s="136"/>
      <c r="J46" s="45"/>
    </row>
    <row r="47" spans="1:10" ht="27" customHeight="1">
      <c r="A47" s="145" t="s">
        <v>130</v>
      </c>
      <c r="B47" s="176"/>
      <c r="C47" s="176"/>
      <c r="D47" s="138" t="s">
        <v>103</v>
      </c>
      <c r="E47" s="146" t="s">
        <v>131</v>
      </c>
      <c r="F47" s="147"/>
      <c r="G47" s="148"/>
      <c r="H47" s="147"/>
      <c r="I47" s="148"/>
      <c r="J47" s="85"/>
    </row>
    <row r="48" spans="1:10" ht="27" customHeight="1">
      <c r="A48" s="145" t="s">
        <v>132</v>
      </c>
      <c r="B48" s="176"/>
      <c r="C48" s="176"/>
      <c r="D48" s="138" t="s">
        <v>103</v>
      </c>
      <c r="E48" s="146" t="s">
        <v>131</v>
      </c>
      <c r="F48" s="147"/>
      <c r="G48" s="148"/>
      <c r="H48" s="147"/>
      <c r="I48" s="148"/>
      <c r="J48" s="85"/>
    </row>
    <row r="49" spans="1:10" ht="27" customHeight="1">
      <c r="A49" s="145" t="s">
        <v>133</v>
      </c>
      <c r="B49" s="176"/>
      <c r="C49" s="176"/>
      <c r="D49" s="138" t="s">
        <v>103</v>
      </c>
      <c r="E49" s="146" t="s">
        <v>131</v>
      </c>
      <c r="F49" s="147"/>
      <c r="G49" s="148"/>
      <c r="H49" s="147"/>
      <c r="I49" s="148"/>
      <c r="J49" s="85"/>
    </row>
    <row r="50" spans="1:10" ht="27" customHeight="1">
      <c r="A50" s="145" t="s">
        <v>134</v>
      </c>
      <c r="B50" s="176"/>
      <c r="C50" s="176"/>
      <c r="D50" s="138" t="s">
        <v>103</v>
      </c>
      <c r="E50" s="146" t="s">
        <v>131</v>
      </c>
      <c r="F50" s="147"/>
      <c r="G50" s="148"/>
      <c r="H50" s="147"/>
      <c r="I50" s="148"/>
      <c r="J50" s="85"/>
    </row>
    <row r="51" spans="1:10" ht="27" customHeight="1">
      <c r="A51" s="145" t="s">
        <v>135</v>
      </c>
      <c r="B51" s="176"/>
      <c r="C51" s="176"/>
      <c r="D51" s="138" t="s">
        <v>103</v>
      </c>
      <c r="E51" s="146" t="s">
        <v>131</v>
      </c>
      <c r="F51" s="147"/>
      <c r="G51" s="148"/>
      <c r="H51" s="147"/>
      <c r="I51" s="148"/>
      <c r="J51" s="149"/>
    </row>
    <row r="52" spans="1:10" ht="27" customHeight="1">
      <c r="A52" s="145" t="s">
        <v>136</v>
      </c>
      <c r="B52" s="176"/>
      <c r="C52" s="176"/>
      <c r="D52" s="138" t="s">
        <v>103</v>
      </c>
      <c r="E52" s="146" t="s">
        <v>131</v>
      </c>
      <c r="F52" s="147"/>
      <c r="G52" s="148"/>
      <c r="H52" s="147"/>
      <c r="I52" s="148"/>
      <c r="J52" s="85"/>
    </row>
    <row r="53" spans="1:10" ht="27" customHeight="1">
      <c r="A53" s="145" t="s">
        <v>137</v>
      </c>
      <c r="B53" s="176"/>
      <c r="C53" s="176"/>
      <c r="D53" s="138" t="s">
        <v>103</v>
      </c>
      <c r="E53" s="146" t="s">
        <v>131</v>
      </c>
      <c r="F53" s="147"/>
      <c r="G53" s="148"/>
      <c r="H53" s="147"/>
      <c r="I53" s="148"/>
      <c r="J53" s="150"/>
    </row>
    <row r="54" spans="1:10" ht="27" customHeight="1">
      <c r="A54" s="145" t="s">
        <v>138</v>
      </c>
      <c r="B54" s="176"/>
      <c r="C54" s="176"/>
      <c r="D54" s="138" t="s">
        <v>103</v>
      </c>
      <c r="E54" s="146" t="s">
        <v>131</v>
      </c>
      <c r="F54" s="147"/>
      <c r="G54" s="148"/>
      <c r="H54" s="147"/>
      <c r="I54" s="148"/>
      <c r="J54" s="85"/>
    </row>
    <row r="55" spans="1:10" ht="27" customHeight="1">
      <c r="A55" s="145" t="s">
        <v>139</v>
      </c>
      <c r="B55" s="176"/>
      <c r="C55" s="176"/>
      <c r="D55" s="138" t="s">
        <v>103</v>
      </c>
      <c r="E55" s="146" t="s">
        <v>131</v>
      </c>
      <c r="F55" s="147"/>
      <c r="G55" s="148"/>
      <c r="H55" s="147"/>
      <c r="I55" s="148"/>
      <c r="J55" s="85"/>
    </row>
    <row r="56" spans="1:10" ht="27" customHeight="1">
      <c r="A56" s="145" t="s">
        <v>140</v>
      </c>
      <c r="B56" s="176"/>
      <c r="C56" s="176"/>
      <c r="D56" s="138" t="s">
        <v>103</v>
      </c>
      <c r="E56" s="146" t="s">
        <v>131</v>
      </c>
      <c r="F56" s="147"/>
      <c r="G56" s="148"/>
      <c r="H56" s="147"/>
      <c r="I56" s="148"/>
      <c r="J56" s="85"/>
    </row>
    <row r="57" spans="1:10" ht="27" customHeight="1">
      <c r="A57" s="145"/>
      <c r="B57" s="176"/>
      <c r="C57" s="176"/>
      <c r="D57" s="138"/>
      <c r="E57" s="146"/>
      <c r="F57" s="147"/>
      <c r="G57" s="148"/>
      <c r="H57" s="147"/>
      <c r="I57" s="148"/>
      <c r="J57" s="85"/>
    </row>
    <row r="58" spans="1:10" ht="27" customHeight="1">
      <c r="A58" s="145"/>
      <c r="B58" s="176"/>
      <c r="C58" s="176"/>
      <c r="D58" s="138"/>
      <c r="E58" s="146"/>
      <c r="F58" s="147"/>
      <c r="G58" s="148"/>
      <c r="H58" s="147"/>
      <c r="I58" s="148"/>
      <c r="J58" s="149"/>
    </row>
    <row r="59" spans="1:10" ht="27" customHeight="1">
      <c r="A59" s="143"/>
      <c r="B59" s="176"/>
      <c r="C59" s="176"/>
      <c r="D59" s="34"/>
      <c r="E59" s="35"/>
      <c r="F59" s="147"/>
      <c r="G59" s="148"/>
      <c r="H59" s="147"/>
      <c r="I59" s="148"/>
      <c r="J59" s="52"/>
    </row>
    <row r="60" spans="1:10" ht="27" customHeight="1">
      <c r="A60" s="140" t="s">
        <v>20</v>
      </c>
      <c r="B60" s="175"/>
      <c r="C60" s="175"/>
      <c r="D60" s="37"/>
      <c r="E60" s="38"/>
      <c r="F60" s="151"/>
      <c r="G60" s="152"/>
      <c r="H60" s="151"/>
      <c r="I60" s="152"/>
      <c r="J60" s="53"/>
    </row>
    <row r="61" spans="1:10" ht="27" customHeight="1">
      <c r="A61" s="7"/>
      <c r="B61" s="1"/>
      <c r="C61" s="2"/>
      <c r="D61" s="3"/>
      <c r="E61" s="4"/>
      <c r="F61" s="4"/>
      <c r="G61" s="3"/>
      <c r="H61" s="4"/>
      <c r="I61" s="3"/>
      <c r="J61" s="5" t="str">
        <f>"№  "&amp;'入力　'!$B$5&amp;"-4"</f>
        <v>№  9-4</v>
      </c>
    </row>
    <row r="62" spans="1:10" ht="27" customHeight="1">
      <c r="A62" s="172" t="s">
        <v>0</v>
      </c>
      <c r="B62" s="187" t="s">
        <v>101</v>
      </c>
      <c r="C62" s="167"/>
      <c r="D62" s="167" t="s">
        <v>3</v>
      </c>
      <c r="E62" s="167" t="s">
        <v>4</v>
      </c>
      <c r="F62" s="169" t="s">
        <v>15</v>
      </c>
      <c r="G62" s="171"/>
      <c r="H62" s="170" t="s">
        <v>16</v>
      </c>
      <c r="I62" s="170"/>
      <c r="J62" s="167" t="s">
        <v>102</v>
      </c>
    </row>
    <row r="63" spans="1:10" ht="27" customHeight="1">
      <c r="A63" s="173"/>
      <c r="B63" s="168"/>
      <c r="C63" s="168"/>
      <c r="D63" s="168"/>
      <c r="E63" s="168"/>
      <c r="F63" s="134" t="s">
        <v>103</v>
      </c>
      <c r="G63" s="134" t="s">
        <v>104</v>
      </c>
      <c r="H63" s="134" t="s">
        <v>103</v>
      </c>
      <c r="I63" s="134" t="s">
        <v>104</v>
      </c>
      <c r="J63" s="168"/>
    </row>
    <row r="64" spans="1:10" ht="27" customHeight="1">
      <c r="A64" s="8" t="s">
        <v>129</v>
      </c>
      <c r="B64" s="193"/>
      <c r="C64" s="193"/>
      <c r="D64" s="18"/>
      <c r="E64" s="19"/>
      <c r="F64" s="135"/>
      <c r="G64" s="136"/>
      <c r="H64" s="135"/>
      <c r="I64" s="136"/>
      <c r="J64" s="44"/>
    </row>
    <row r="65" spans="1:10" ht="27" customHeight="1">
      <c r="A65" s="9" t="str">
        <f>A45</f>
        <v>1 機械設備工事に係る労務費</v>
      </c>
      <c r="B65" s="83"/>
      <c r="C65" s="45"/>
      <c r="D65" s="22"/>
      <c r="E65" s="23"/>
      <c r="F65" s="135"/>
      <c r="G65" s="136"/>
      <c r="H65" s="135"/>
      <c r="I65" s="136"/>
      <c r="J65" s="45"/>
    </row>
    <row r="66" spans="1:10" ht="27" customHeight="1">
      <c r="A66" s="137" t="str">
        <f>'入力　'!C9</f>
        <v>(4) 凝集沈殿処理設備</v>
      </c>
      <c r="B66" s="176"/>
      <c r="C66" s="176"/>
      <c r="D66" s="22" t="s">
        <v>7</v>
      </c>
      <c r="E66" s="23">
        <v>1</v>
      </c>
      <c r="F66" s="135"/>
      <c r="G66" s="136"/>
      <c r="H66" s="135"/>
      <c r="I66" s="136"/>
      <c r="J66" s="45"/>
    </row>
    <row r="67" spans="1:10" ht="27" customHeight="1">
      <c r="A67" s="145" t="s">
        <v>130</v>
      </c>
      <c r="B67" s="176"/>
      <c r="C67" s="176"/>
      <c r="D67" s="138" t="s">
        <v>103</v>
      </c>
      <c r="E67" s="146" t="s">
        <v>131</v>
      </c>
      <c r="F67" s="147"/>
      <c r="G67" s="148"/>
      <c r="H67" s="147"/>
      <c r="I67" s="148"/>
      <c r="J67" s="85"/>
    </row>
    <row r="68" spans="1:10" ht="27" customHeight="1">
      <c r="A68" s="145" t="s">
        <v>132</v>
      </c>
      <c r="B68" s="176"/>
      <c r="C68" s="176"/>
      <c r="D68" s="138" t="s">
        <v>103</v>
      </c>
      <c r="E68" s="146" t="s">
        <v>131</v>
      </c>
      <c r="F68" s="147"/>
      <c r="G68" s="148"/>
      <c r="H68" s="147"/>
      <c r="I68" s="148"/>
      <c r="J68" s="85"/>
    </row>
    <row r="69" spans="1:10" ht="27" customHeight="1">
      <c r="A69" s="145" t="s">
        <v>133</v>
      </c>
      <c r="B69" s="176"/>
      <c r="C69" s="176"/>
      <c r="D69" s="138" t="s">
        <v>103</v>
      </c>
      <c r="E69" s="146" t="s">
        <v>131</v>
      </c>
      <c r="F69" s="147"/>
      <c r="G69" s="148"/>
      <c r="H69" s="147"/>
      <c r="I69" s="148"/>
      <c r="J69" s="85"/>
    </row>
    <row r="70" spans="1:10" ht="27" customHeight="1">
      <c r="A70" s="145" t="s">
        <v>134</v>
      </c>
      <c r="B70" s="176"/>
      <c r="C70" s="176"/>
      <c r="D70" s="138" t="s">
        <v>103</v>
      </c>
      <c r="E70" s="146" t="s">
        <v>131</v>
      </c>
      <c r="F70" s="147"/>
      <c r="G70" s="148"/>
      <c r="H70" s="147"/>
      <c r="I70" s="148"/>
      <c r="J70" s="85"/>
    </row>
    <row r="71" spans="1:10" ht="27" customHeight="1">
      <c r="A71" s="145" t="s">
        <v>135</v>
      </c>
      <c r="B71" s="176"/>
      <c r="C71" s="176"/>
      <c r="D71" s="138" t="s">
        <v>103</v>
      </c>
      <c r="E71" s="146" t="s">
        <v>131</v>
      </c>
      <c r="F71" s="147"/>
      <c r="G71" s="148"/>
      <c r="H71" s="147"/>
      <c r="I71" s="148"/>
      <c r="J71" s="149"/>
    </row>
    <row r="72" spans="1:10" ht="27" customHeight="1">
      <c r="A72" s="145" t="s">
        <v>136</v>
      </c>
      <c r="B72" s="176"/>
      <c r="C72" s="176"/>
      <c r="D72" s="138" t="s">
        <v>103</v>
      </c>
      <c r="E72" s="146" t="s">
        <v>131</v>
      </c>
      <c r="F72" s="147"/>
      <c r="G72" s="148"/>
      <c r="H72" s="147"/>
      <c r="I72" s="148"/>
      <c r="J72" s="85"/>
    </row>
    <row r="73" spans="1:10" ht="27" customHeight="1">
      <c r="A73" s="145" t="s">
        <v>137</v>
      </c>
      <c r="B73" s="176"/>
      <c r="C73" s="176"/>
      <c r="D73" s="138" t="s">
        <v>103</v>
      </c>
      <c r="E73" s="146" t="s">
        <v>131</v>
      </c>
      <c r="F73" s="147"/>
      <c r="G73" s="148"/>
      <c r="H73" s="147"/>
      <c r="I73" s="148"/>
      <c r="J73" s="150"/>
    </row>
    <row r="74" spans="1:10" ht="27" customHeight="1">
      <c r="A74" s="145" t="s">
        <v>138</v>
      </c>
      <c r="B74" s="176"/>
      <c r="C74" s="176"/>
      <c r="D74" s="138" t="s">
        <v>103</v>
      </c>
      <c r="E74" s="146" t="s">
        <v>131</v>
      </c>
      <c r="F74" s="147"/>
      <c r="G74" s="148"/>
      <c r="H74" s="147"/>
      <c r="I74" s="148"/>
      <c r="J74" s="85"/>
    </row>
    <row r="75" spans="1:10" ht="27" customHeight="1">
      <c r="A75" s="145" t="s">
        <v>139</v>
      </c>
      <c r="B75" s="176"/>
      <c r="C75" s="176"/>
      <c r="D75" s="138" t="s">
        <v>103</v>
      </c>
      <c r="E75" s="146" t="s">
        <v>131</v>
      </c>
      <c r="F75" s="147"/>
      <c r="G75" s="148"/>
      <c r="H75" s="147"/>
      <c r="I75" s="148"/>
      <c r="J75" s="85"/>
    </row>
    <row r="76" spans="1:10" ht="27" customHeight="1">
      <c r="A76" s="145" t="s">
        <v>140</v>
      </c>
      <c r="B76" s="176"/>
      <c r="C76" s="176"/>
      <c r="D76" s="138" t="s">
        <v>103</v>
      </c>
      <c r="E76" s="146" t="s">
        <v>131</v>
      </c>
      <c r="F76" s="147"/>
      <c r="G76" s="148"/>
      <c r="H76" s="147"/>
      <c r="I76" s="148"/>
      <c r="J76" s="85"/>
    </row>
    <row r="77" spans="1:10" ht="27" customHeight="1">
      <c r="A77" s="145"/>
      <c r="B77" s="176"/>
      <c r="C77" s="176"/>
      <c r="D77" s="138"/>
      <c r="E77" s="146"/>
      <c r="F77" s="147"/>
      <c r="G77" s="148"/>
      <c r="H77" s="147"/>
      <c r="I77" s="148"/>
      <c r="J77" s="85"/>
    </row>
    <row r="78" spans="1:10" ht="27" customHeight="1">
      <c r="A78" s="145"/>
      <c r="B78" s="176"/>
      <c r="C78" s="176"/>
      <c r="D78" s="138"/>
      <c r="E78" s="146"/>
      <c r="F78" s="147"/>
      <c r="G78" s="148"/>
      <c r="H78" s="147"/>
      <c r="I78" s="148"/>
      <c r="J78" s="149"/>
    </row>
    <row r="79" spans="1:10" ht="27" customHeight="1">
      <c r="A79" s="143"/>
      <c r="B79" s="176"/>
      <c r="C79" s="176"/>
      <c r="D79" s="34"/>
      <c r="E79" s="35"/>
      <c r="F79" s="147"/>
      <c r="G79" s="148"/>
      <c r="H79" s="147"/>
      <c r="I79" s="148"/>
      <c r="J79" s="52"/>
    </row>
    <row r="80" spans="1:10" ht="27" customHeight="1">
      <c r="A80" s="140" t="s">
        <v>20</v>
      </c>
      <c r="B80" s="175"/>
      <c r="C80" s="175"/>
      <c r="D80" s="37"/>
      <c r="E80" s="38"/>
      <c r="F80" s="151"/>
      <c r="G80" s="152"/>
      <c r="H80" s="151"/>
      <c r="I80" s="152"/>
      <c r="J80" s="53"/>
    </row>
    <row r="81" spans="1:10" ht="27" customHeight="1">
      <c r="A81" s="7"/>
      <c r="B81" s="1"/>
      <c r="C81" s="2"/>
      <c r="D81" s="3"/>
      <c r="E81" s="4"/>
      <c r="F81" s="4"/>
      <c r="G81" s="3"/>
      <c r="H81" s="4"/>
      <c r="I81" s="3"/>
      <c r="J81" s="5" t="str">
        <f>"№  "&amp;'入力　'!$B$5&amp;"-5"</f>
        <v>№  9-5</v>
      </c>
    </row>
    <row r="82" spans="1:10" ht="27" customHeight="1">
      <c r="A82" s="172" t="s">
        <v>0</v>
      </c>
      <c r="B82" s="187" t="s">
        <v>101</v>
      </c>
      <c r="C82" s="167"/>
      <c r="D82" s="167" t="s">
        <v>3</v>
      </c>
      <c r="E82" s="167" t="s">
        <v>4</v>
      </c>
      <c r="F82" s="169" t="s">
        <v>15</v>
      </c>
      <c r="G82" s="171"/>
      <c r="H82" s="170" t="s">
        <v>16</v>
      </c>
      <c r="I82" s="170"/>
      <c r="J82" s="167" t="s">
        <v>102</v>
      </c>
    </row>
    <row r="83" spans="1:10" ht="27" customHeight="1">
      <c r="A83" s="173"/>
      <c r="B83" s="168"/>
      <c r="C83" s="168"/>
      <c r="D83" s="168"/>
      <c r="E83" s="168"/>
      <c r="F83" s="134" t="s">
        <v>103</v>
      </c>
      <c r="G83" s="134" t="s">
        <v>104</v>
      </c>
      <c r="H83" s="134" t="s">
        <v>103</v>
      </c>
      <c r="I83" s="134" t="s">
        <v>104</v>
      </c>
      <c r="J83" s="168"/>
    </row>
    <row r="84" spans="1:10" ht="27" customHeight="1">
      <c r="A84" s="8" t="s">
        <v>129</v>
      </c>
      <c r="B84" s="193"/>
      <c r="C84" s="193"/>
      <c r="D84" s="18"/>
      <c r="E84" s="19"/>
      <c r="F84" s="135"/>
      <c r="G84" s="136"/>
      <c r="H84" s="135"/>
      <c r="I84" s="136"/>
      <c r="J84" s="44"/>
    </row>
    <row r="85" spans="1:10" ht="27" customHeight="1">
      <c r="A85" s="9" t="str">
        <f>A65</f>
        <v>1 機械設備工事に係る労務費</v>
      </c>
      <c r="B85" s="83"/>
      <c r="C85" s="45"/>
      <c r="D85" s="22"/>
      <c r="E85" s="23"/>
      <c r="F85" s="135"/>
      <c r="G85" s="136"/>
      <c r="H85" s="135"/>
      <c r="I85" s="136"/>
      <c r="J85" s="45"/>
    </row>
    <row r="86" spans="1:10" ht="27" customHeight="1">
      <c r="A86" s="137" t="str">
        <f>'入力　'!C10</f>
        <v>(5) 高度処理設備</v>
      </c>
      <c r="B86" s="176"/>
      <c r="C86" s="176"/>
      <c r="D86" s="22" t="s">
        <v>7</v>
      </c>
      <c r="E86" s="23">
        <v>1</v>
      </c>
      <c r="F86" s="135"/>
      <c r="G86" s="136"/>
      <c r="H86" s="135"/>
      <c r="I86" s="136"/>
      <c r="J86" s="45"/>
    </row>
    <row r="87" spans="1:10" ht="27" customHeight="1">
      <c r="A87" s="145" t="s">
        <v>130</v>
      </c>
      <c r="B87" s="176"/>
      <c r="C87" s="176"/>
      <c r="D87" s="138" t="s">
        <v>103</v>
      </c>
      <c r="E87" s="146" t="s">
        <v>131</v>
      </c>
      <c r="F87" s="147"/>
      <c r="G87" s="148"/>
      <c r="H87" s="147"/>
      <c r="I87" s="148"/>
      <c r="J87" s="85"/>
    </row>
    <row r="88" spans="1:10" ht="27" customHeight="1">
      <c r="A88" s="145" t="s">
        <v>132</v>
      </c>
      <c r="B88" s="176"/>
      <c r="C88" s="176"/>
      <c r="D88" s="138" t="s">
        <v>103</v>
      </c>
      <c r="E88" s="146" t="s">
        <v>131</v>
      </c>
      <c r="F88" s="147"/>
      <c r="G88" s="148"/>
      <c r="H88" s="147"/>
      <c r="I88" s="148"/>
      <c r="J88" s="85"/>
    </row>
    <row r="89" spans="1:10" ht="27" customHeight="1">
      <c r="A89" s="145" t="s">
        <v>133</v>
      </c>
      <c r="B89" s="176"/>
      <c r="C89" s="176"/>
      <c r="D89" s="138" t="s">
        <v>103</v>
      </c>
      <c r="E89" s="146" t="s">
        <v>131</v>
      </c>
      <c r="F89" s="147"/>
      <c r="G89" s="148"/>
      <c r="H89" s="147"/>
      <c r="I89" s="148"/>
      <c r="J89" s="85"/>
    </row>
    <row r="90" spans="1:10" ht="27" customHeight="1">
      <c r="A90" s="145" t="s">
        <v>134</v>
      </c>
      <c r="B90" s="176"/>
      <c r="C90" s="176"/>
      <c r="D90" s="138" t="s">
        <v>103</v>
      </c>
      <c r="E90" s="146" t="s">
        <v>131</v>
      </c>
      <c r="F90" s="147"/>
      <c r="G90" s="148"/>
      <c r="H90" s="147"/>
      <c r="I90" s="148"/>
      <c r="J90" s="85"/>
    </row>
    <row r="91" spans="1:10" ht="27" customHeight="1">
      <c r="A91" s="145" t="s">
        <v>135</v>
      </c>
      <c r="B91" s="176"/>
      <c r="C91" s="176"/>
      <c r="D91" s="138" t="s">
        <v>103</v>
      </c>
      <c r="E91" s="146" t="s">
        <v>131</v>
      </c>
      <c r="F91" s="147"/>
      <c r="G91" s="148"/>
      <c r="H91" s="147"/>
      <c r="I91" s="148"/>
      <c r="J91" s="149"/>
    </row>
    <row r="92" spans="1:10" ht="27" customHeight="1">
      <c r="A92" s="145" t="s">
        <v>136</v>
      </c>
      <c r="B92" s="176"/>
      <c r="C92" s="176"/>
      <c r="D92" s="138" t="s">
        <v>103</v>
      </c>
      <c r="E92" s="146" t="s">
        <v>131</v>
      </c>
      <c r="F92" s="147"/>
      <c r="G92" s="148"/>
      <c r="H92" s="147"/>
      <c r="I92" s="148"/>
      <c r="J92" s="85"/>
    </row>
    <row r="93" spans="1:10" ht="27" customHeight="1">
      <c r="A93" s="145" t="s">
        <v>137</v>
      </c>
      <c r="B93" s="176"/>
      <c r="C93" s="176"/>
      <c r="D93" s="138" t="s">
        <v>103</v>
      </c>
      <c r="E93" s="146" t="s">
        <v>131</v>
      </c>
      <c r="F93" s="147"/>
      <c r="G93" s="148"/>
      <c r="H93" s="147"/>
      <c r="I93" s="148"/>
      <c r="J93" s="150"/>
    </row>
    <row r="94" spans="1:10" ht="27" customHeight="1">
      <c r="A94" s="145" t="s">
        <v>138</v>
      </c>
      <c r="B94" s="176"/>
      <c r="C94" s="176"/>
      <c r="D94" s="138" t="s">
        <v>103</v>
      </c>
      <c r="E94" s="146" t="s">
        <v>131</v>
      </c>
      <c r="F94" s="147"/>
      <c r="G94" s="148"/>
      <c r="H94" s="147"/>
      <c r="I94" s="148"/>
      <c r="J94" s="85"/>
    </row>
    <row r="95" spans="1:10" ht="27" customHeight="1">
      <c r="A95" s="145" t="s">
        <v>139</v>
      </c>
      <c r="B95" s="176"/>
      <c r="C95" s="176"/>
      <c r="D95" s="138" t="s">
        <v>103</v>
      </c>
      <c r="E95" s="146" t="s">
        <v>131</v>
      </c>
      <c r="F95" s="147"/>
      <c r="G95" s="148"/>
      <c r="H95" s="147"/>
      <c r="I95" s="148"/>
      <c r="J95" s="85"/>
    </row>
    <row r="96" spans="1:10" ht="27" customHeight="1">
      <c r="A96" s="145" t="s">
        <v>140</v>
      </c>
      <c r="B96" s="176"/>
      <c r="C96" s="176"/>
      <c r="D96" s="138" t="s">
        <v>103</v>
      </c>
      <c r="E96" s="146" t="s">
        <v>131</v>
      </c>
      <c r="F96" s="147"/>
      <c r="G96" s="148"/>
      <c r="H96" s="147"/>
      <c r="I96" s="148"/>
      <c r="J96" s="85"/>
    </row>
    <row r="97" spans="1:10" ht="27" customHeight="1">
      <c r="A97" s="145"/>
      <c r="B97" s="176"/>
      <c r="C97" s="176"/>
      <c r="D97" s="138"/>
      <c r="E97" s="146"/>
      <c r="F97" s="147"/>
      <c r="G97" s="148"/>
      <c r="H97" s="147"/>
      <c r="I97" s="148"/>
      <c r="J97" s="85"/>
    </row>
    <row r="98" spans="1:10" ht="27" customHeight="1">
      <c r="A98" s="145"/>
      <c r="B98" s="176"/>
      <c r="C98" s="176"/>
      <c r="D98" s="138"/>
      <c r="E98" s="146"/>
      <c r="F98" s="147"/>
      <c r="G98" s="148"/>
      <c r="H98" s="147"/>
      <c r="I98" s="148"/>
      <c r="J98" s="149"/>
    </row>
    <row r="99" spans="1:10" ht="27" customHeight="1">
      <c r="A99" s="143"/>
      <c r="B99" s="176"/>
      <c r="C99" s="176"/>
      <c r="D99" s="34"/>
      <c r="E99" s="35"/>
      <c r="F99" s="147"/>
      <c r="G99" s="148"/>
      <c r="H99" s="147"/>
      <c r="I99" s="148"/>
      <c r="J99" s="52"/>
    </row>
    <row r="100" spans="1:10" ht="27" customHeight="1">
      <c r="A100" s="140" t="s">
        <v>20</v>
      </c>
      <c r="B100" s="175"/>
      <c r="C100" s="175"/>
      <c r="D100" s="37"/>
      <c r="E100" s="38"/>
      <c r="F100" s="151"/>
      <c r="G100" s="152"/>
      <c r="H100" s="151"/>
      <c r="I100" s="152"/>
      <c r="J100" s="53"/>
    </row>
    <row r="101" spans="1:10" ht="27" customHeight="1">
      <c r="A101" s="7"/>
      <c r="B101" s="1"/>
      <c r="C101" s="2"/>
      <c r="D101" s="3"/>
      <c r="E101" s="4"/>
      <c r="F101" s="4"/>
      <c r="G101" s="3"/>
      <c r="H101" s="4"/>
      <c r="I101" s="3"/>
      <c r="J101" s="5" t="str">
        <f>"№  "&amp;'入力　'!$B$5&amp;"-6"</f>
        <v>№  9-6</v>
      </c>
    </row>
    <row r="102" spans="1:10" ht="27" customHeight="1">
      <c r="A102" s="172" t="s">
        <v>0</v>
      </c>
      <c r="B102" s="187" t="s">
        <v>101</v>
      </c>
      <c r="C102" s="167"/>
      <c r="D102" s="167" t="s">
        <v>3</v>
      </c>
      <c r="E102" s="167" t="s">
        <v>4</v>
      </c>
      <c r="F102" s="169" t="s">
        <v>15</v>
      </c>
      <c r="G102" s="171"/>
      <c r="H102" s="170" t="s">
        <v>16</v>
      </c>
      <c r="I102" s="170"/>
      <c r="J102" s="167" t="s">
        <v>102</v>
      </c>
    </row>
    <row r="103" spans="1:10" ht="27" customHeight="1">
      <c r="A103" s="173"/>
      <c r="B103" s="168"/>
      <c r="C103" s="168"/>
      <c r="D103" s="168"/>
      <c r="E103" s="168"/>
      <c r="F103" s="134" t="s">
        <v>103</v>
      </c>
      <c r="G103" s="134" t="s">
        <v>104</v>
      </c>
      <c r="H103" s="134" t="s">
        <v>103</v>
      </c>
      <c r="I103" s="134" t="s">
        <v>104</v>
      </c>
      <c r="J103" s="168"/>
    </row>
    <row r="104" spans="1:10" ht="27" customHeight="1">
      <c r="A104" s="8" t="s">
        <v>129</v>
      </c>
      <c r="B104" s="193"/>
      <c r="C104" s="193"/>
      <c r="D104" s="18"/>
      <c r="E104" s="19"/>
      <c r="F104" s="135"/>
      <c r="G104" s="136"/>
      <c r="H104" s="135"/>
      <c r="I104" s="136"/>
      <c r="J104" s="44"/>
    </row>
    <row r="105" spans="1:10" ht="27" customHeight="1">
      <c r="A105" s="9" t="str">
        <f>A85</f>
        <v>1 機械設備工事に係る労務費</v>
      </c>
      <c r="B105" s="83"/>
      <c r="C105" s="45"/>
      <c r="D105" s="22"/>
      <c r="E105" s="23"/>
      <c r="F105" s="135"/>
      <c r="G105" s="136"/>
      <c r="H105" s="135"/>
      <c r="I105" s="136"/>
      <c r="J105" s="45"/>
    </row>
    <row r="106" spans="1:10" ht="27" customHeight="1">
      <c r="A106" s="137" t="str">
        <f>'入力　'!C11</f>
        <v>(6) 脱塩処理設備</v>
      </c>
      <c r="B106" s="176"/>
      <c r="C106" s="176"/>
      <c r="D106" s="22" t="s">
        <v>7</v>
      </c>
      <c r="E106" s="23">
        <v>1</v>
      </c>
      <c r="F106" s="135"/>
      <c r="G106" s="136"/>
      <c r="H106" s="135"/>
      <c r="I106" s="136"/>
      <c r="J106" s="45"/>
    </row>
    <row r="107" spans="1:10" ht="27" customHeight="1">
      <c r="A107" s="145" t="s">
        <v>130</v>
      </c>
      <c r="B107" s="176"/>
      <c r="C107" s="176"/>
      <c r="D107" s="138" t="s">
        <v>103</v>
      </c>
      <c r="E107" s="146" t="s">
        <v>131</v>
      </c>
      <c r="F107" s="147"/>
      <c r="G107" s="148"/>
      <c r="H107" s="147"/>
      <c r="I107" s="148"/>
      <c r="J107" s="85"/>
    </row>
    <row r="108" spans="1:10" ht="27" customHeight="1">
      <c r="A108" s="145" t="s">
        <v>132</v>
      </c>
      <c r="B108" s="176"/>
      <c r="C108" s="176"/>
      <c r="D108" s="138" t="s">
        <v>103</v>
      </c>
      <c r="E108" s="146" t="s">
        <v>131</v>
      </c>
      <c r="F108" s="147"/>
      <c r="G108" s="148"/>
      <c r="H108" s="147"/>
      <c r="I108" s="148"/>
      <c r="J108" s="85"/>
    </row>
    <row r="109" spans="1:10" ht="27" customHeight="1">
      <c r="A109" s="145" t="s">
        <v>133</v>
      </c>
      <c r="B109" s="176"/>
      <c r="C109" s="176"/>
      <c r="D109" s="138" t="s">
        <v>103</v>
      </c>
      <c r="E109" s="146" t="s">
        <v>131</v>
      </c>
      <c r="F109" s="147"/>
      <c r="G109" s="148"/>
      <c r="H109" s="147"/>
      <c r="I109" s="148"/>
      <c r="J109" s="85"/>
    </row>
    <row r="110" spans="1:10" ht="27" customHeight="1">
      <c r="A110" s="145" t="s">
        <v>134</v>
      </c>
      <c r="B110" s="176"/>
      <c r="C110" s="176"/>
      <c r="D110" s="138" t="s">
        <v>103</v>
      </c>
      <c r="E110" s="146" t="s">
        <v>131</v>
      </c>
      <c r="F110" s="147"/>
      <c r="G110" s="148"/>
      <c r="H110" s="147"/>
      <c r="I110" s="148"/>
      <c r="J110" s="85"/>
    </row>
    <row r="111" spans="1:10" ht="27" customHeight="1">
      <c r="A111" s="145" t="s">
        <v>135</v>
      </c>
      <c r="B111" s="176"/>
      <c r="C111" s="176"/>
      <c r="D111" s="138" t="s">
        <v>103</v>
      </c>
      <c r="E111" s="146" t="s">
        <v>131</v>
      </c>
      <c r="F111" s="147"/>
      <c r="G111" s="148"/>
      <c r="H111" s="147"/>
      <c r="I111" s="148"/>
      <c r="J111" s="149"/>
    </row>
    <row r="112" spans="1:10" ht="27" customHeight="1">
      <c r="A112" s="145" t="s">
        <v>136</v>
      </c>
      <c r="B112" s="176"/>
      <c r="C112" s="176"/>
      <c r="D112" s="138" t="s">
        <v>103</v>
      </c>
      <c r="E112" s="146" t="s">
        <v>131</v>
      </c>
      <c r="F112" s="147"/>
      <c r="G112" s="148"/>
      <c r="H112" s="147"/>
      <c r="I112" s="148"/>
      <c r="J112" s="85"/>
    </row>
    <row r="113" spans="1:10" ht="27" customHeight="1">
      <c r="A113" s="145" t="s">
        <v>137</v>
      </c>
      <c r="B113" s="176"/>
      <c r="C113" s="176"/>
      <c r="D113" s="138" t="s">
        <v>103</v>
      </c>
      <c r="E113" s="146" t="s">
        <v>131</v>
      </c>
      <c r="F113" s="147"/>
      <c r="G113" s="148"/>
      <c r="H113" s="147"/>
      <c r="I113" s="148"/>
      <c r="J113" s="150"/>
    </row>
    <row r="114" spans="1:10" ht="27" customHeight="1">
      <c r="A114" s="145" t="s">
        <v>138</v>
      </c>
      <c r="B114" s="176"/>
      <c r="C114" s="176"/>
      <c r="D114" s="138" t="s">
        <v>103</v>
      </c>
      <c r="E114" s="146" t="s">
        <v>131</v>
      </c>
      <c r="F114" s="147"/>
      <c r="G114" s="148"/>
      <c r="H114" s="147"/>
      <c r="I114" s="148"/>
      <c r="J114" s="85"/>
    </row>
    <row r="115" spans="1:10" ht="27" customHeight="1">
      <c r="A115" s="145" t="s">
        <v>139</v>
      </c>
      <c r="B115" s="176"/>
      <c r="C115" s="176"/>
      <c r="D115" s="138" t="s">
        <v>103</v>
      </c>
      <c r="E115" s="146" t="s">
        <v>131</v>
      </c>
      <c r="F115" s="147"/>
      <c r="G115" s="148"/>
      <c r="H115" s="147"/>
      <c r="I115" s="148"/>
      <c r="J115" s="85"/>
    </row>
    <row r="116" spans="1:10" ht="27" customHeight="1">
      <c r="A116" s="145" t="s">
        <v>140</v>
      </c>
      <c r="B116" s="176"/>
      <c r="C116" s="176"/>
      <c r="D116" s="138" t="s">
        <v>103</v>
      </c>
      <c r="E116" s="146" t="s">
        <v>131</v>
      </c>
      <c r="F116" s="147"/>
      <c r="G116" s="148"/>
      <c r="H116" s="147"/>
      <c r="I116" s="148"/>
      <c r="J116" s="85"/>
    </row>
    <row r="117" spans="1:10" ht="27" customHeight="1">
      <c r="A117" s="145"/>
      <c r="B117" s="176"/>
      <c r="C117" s="176"/>
      <c r="D117" s="138"/>
      <c r="E117" s="146"/>
      <c r="F117" s="147"/>
      <c r="G117" s="148"/>
      <c r="H117" s="147"/>
      <c r="I117" s="148"/>
      <c r="J117" s="85"/>
    </row>
    <row r="118" spans="1:10" ht="27" customHeight="1">
      <c r="A118" s="145"/>
      <c r="B118" s="176"/>
      <c r="C118" s="176"/>
      <c r="D118" s="138"/>
      <c r="E118" s="146"/>
      <c r="F118" s="147"/>
      <c r="G118" s="148"/>
      <c r="H118" s="147"/>
      <c r="I118" s="148"/>
      <c r="J118" s="149"/>
    </row>
    <row r="119" spans="1:10" ht="27" customHeight="1">
      <c r="A119" s="143"/>
      <c r="B119" s="176"/>
      <c r="C119" s="176"/>
      <c r="D119" s="34"/>
      <c r="E119" s="35"/>
      <c r="F119" s="147"/>
      <c r="G119" s="148"/>
      <c r="H119" s="147"/>
      <c r="I119" s="148"/>
      <c r="J119" s="52"/>
    </row>
    <row r="120" spans="1:10" ht="27" customHeight="1">
      <c r="A120" s="140" t="s">
        <v>20</v>
      </c>
      <c r="B120" s="175"/>
      <c r="C120" s="175"/>
      <c r="D120" s="37"/>
      <c r="E120" s="38"/>
      <c r="F120" s="151"/>
      <c r="G120" s="152"/>
      <c r="H120" s="151"/>
      <c r="I120" s="152"/>
      <c r="J120" s="53"/>
    </row>
    <row r="121" spans="1:10" ht="27" customHeight="1">
      <c r="A121" s="7"/>
      <c r="B121" s="1"/>
      <c r="C121" s="2"/>
      <c r="D121" s="3"/>
      <c r="E121" s="4"/>
      <c r="F121" s="4"/>
      <c r="G121" s="3"/>
      <c r="H121" s="4"/>
      <c r="I121" s="3"/>
      <c r="J121" s="5" t="str">
        <f>"№  "&amp;'入力　'!$B$5&amp;"-7"</f>
        <v>№  9-7</v>
      </c>
    </row>
    <row r="122" spans="1:10" ht="27" customHeight="1">
      <c r="A122" s="172" t="s">
        <v>0</v>
      </c>
      <c r="B122" s="187" t="s">
        <v>101</v>
      </c>
      <c r="C122" s="167"/>
      <c r="D122" s="167" t="s">
        <v>3</v>
      </c>
      <c r="E122" s="167" t="s">
        <v>4</v>
      </c>
      <c r="F122" s="169" t="s">
        <v>15</v>
      </c>
      <c r="G122" s="171"/>
      <c r="H122" s="170" t="s">
        <v>16</v>
      </c>
      <c r="I122" s="170"/>
      <c r="J122" s="167" t="s">
        <v>102</v>
      </c>
    </row>
    <row r="123" spans="1:10" ht="27" customHeight="1">
      <c r="A123" s="173"/>
      <c r="B123" s="168"/>
      <c r="C123" s="168"/>
      <c r="D123" s="168"/>
      <c r="E123" s="168"/>
      <c r="F123" s="134" t="s">
        <v>103</v>
      </c>
      <c r="G123" s="134" t="s">
        <v>104</v>
      </c>
      <c r="H123" s="134" t="s">
        <v>103</v>
      </c>
      <c r="I123" s="134" t="s">
        <v>104</v>
      </c>
      <c r="J123" s="168"/>
    </row>
    <row r="124" spans="1:10" ht="27" customHeight="1">
      <c r="A124" s="8" t="s">
        <v>129</v>
      </c>
      <c r="B124" s="193"/>
      <c r="C124" s="193"/>
      <c r="D124" s="18"/>
      <c r="E124" s="19"/>
      <c r="F124" s="135"/>
      <c r="G124" s="136"/>
      <c r="H124" s="135"/>
      <c r="I124" s="136"/>
      <c r="J124" s="44"/>
    </row>
    <row r="125" spans="1:10" ht="27" customHeight="1">
      <c r="A125" s="9" t="str">
        <f>A105</f>
        <v>1 機械設備工事に係る労務費</v>
      </c>
      <c r="B125" s="83"/>
      <c r="C125" s="45"/>
      <c r="D125" s="22"/>
      <c r="E125" s="23"/>
      <c r="F125" s="135"/>
      <c r="G125" s="136"/>
      <c r="H125" s="135"/>
      <c r="I125" s="136"/>
      <c r="J125" s="45"/>
    </row>
    <row r="126" spans="1:10" ht="27" customHeight="1">
      <c r="A126" s="137" t="str">
        <f>'入力　'!C12</f>
        <v>(7) 消毒･処理水貯留設備</v>
      </c>
      <c r="B126" s="176"/>
      <c r="C126" s="176"/>
      <c r="D126" s="22" t="s">
        <v>7</v>
      </c>
      <c r="E126" s="23">
        <v>1</v>
      </c>
      <c r="F126" s="135"/>
      <c r="G126" s="136"/>
      <c r="H126" s="135"/>
      <c r="I126" s="136"/>
      <c r="J126" s="45"/>
    </row>
    <row r="127" spans="1:10" ht="27" customHeight="1">
      <c r="A127" s="145" t="s">
        <v>130</v>
      </c>
      <c r="B127" s="176"/>
      <c r="C127" s="176"/>
      <c r="D127" s="138" t="s">
        <v>103</v>
      </c>
      <c r="E127" s="146" t="s">
        <v>131</v>
      </c>
      <c r="F127" s="147"/>
      <c r="G127" s="148"/>
      <c r="H127" s="147"/>
      <c r="I127" s="148"/>
      <c r="J127" s="85"/>
    </row>
    <row r="128" spans="1:10" ht="27" customHeight="1">
      <c r="A128" s="145" t="s">
        <v>132</v>
      </c>
      <c r="B128" s="176"/>
      <c r="C128" s="176"/>
      <c r="D128" s="138" t="s">
        <v>103</v>
      </c>
      <c r="E128" s="146" t="s">
        <v>131</v>
      </c>
      <c r="F128" s="147"/>
      <c r="G128" s="148"/>
      <c r="H128" s="147"/>
      <c r="I128" s="148"/>
      <c r="J128" s="85"/>
    </row>
    <row r="129" spans="1:10" ht="27" customHeight="1">
      <c r="A129" s="145" t="s">
        <v>133</v>
      </c>
      <c r="B129" s="176"/>
      <c r="C129" s="176"/>
      <c r="D129" s="138" t="s">
        <v>103</v>
      </c>
      <c r="E129" s="146" t="s">
        <v>131</v>
      </c>
      <c r="F129" s="147"/>
      <c r="G129" s="148"/>
      <c r="H129" s="147"/>
      <c r="I129" s="148"/>
      <c r="J129" s="85"/>
    </row>
    <row r="130" spans="1:10" ht="27" customHeight="1">
      <c r="A130" s="145" t="s">
        <v>134</v>
      </c>
      <c r="B130" s="176"/>
      <c r="C130" s="176"/>
      <c r="D130" s="138" t="s">
        <v>103</v>
      </c>
      <c r="E130" s="146" t="s">
        <v>131</v>
      </c>
      <c r="F130" s="147"/>
      <c r="G130" s="148"/>
      <c r="H130" s="147"/>
      <c r="I130" s="148"/>
      <c r="J130" s="85"/>
    </row>
    <row r="131" spans="1:10" ht="27" customHeight="1">
      <c r="A131" s="145" t="s">
        <v>135</v>
      </c>
      <c r="B131" s="176"/>
      <c r="C131" s="176"/>
      <c r="D131" s="138" t="s">
        <v>103</v>
      </c>
      <c r="E131" s="146" t="s">
        <v>131</v>
      </c>
      <c r="F131" s="147"/>
      <c r="G131" s="148"/>
      <c r="H131" s="147"/>
      <c r="I131" s="148"/>
      <c r="J131" s="149"/>
    </row>
    <row r="132" spans="1:10" ht="27" customHeight="1">
      <c r="A132" s="145" t="s">
        <v>136</v>
      </c>
      <c r="B132" s="176"/>
      <c r="C132" s="176"/>
      <c r="D132" s="138" t="s">
        <v>103</v>
      </c>
      <c r="E132" s="146" t="s">
        <v>131</v>
      </c>
      <c r="F132" s="147"/>
      <c r="G132" s="148"/>
      <c r="H132" s="147"/>
      <c r="I132" s="148"/>
      <c r="J132" s="85"/>
    </row>
    <row r="133" spans="1:10" ht="27" customHeight="1">
      <c r="A133" s="145" t="s">
        <v>137</v>
      </c>
      <c r="B133" s="176"/>
      <c r="C133" s="176"/>
      <c r="D133" s="138" t="s">
        <v>103</v>
      </c>
      <c r="E133" s="146" t="s">
        <v>131</v>
      </c>
      <c r="F133" s="147"/>
      <c r="G133" s="148"/>
      <c r="H133" s="147"/>
      <c r="I133" s="148"/>
      <c r="J133" s="150"/>
    </row>
    <row r="134" spans="1:10" ht="27" customHeight="1">
      <c r="A134" s="145" t="s">
        <v>138</v>
      </c>
      <c r="B134" s="176"/>
      <c r="C134" s="176"/>
      <c r="D134" s="138" t="s">
        <v>103</v>
      </c>
      <c r="E134" s="146" t="s">
        <v>131</v>
      </c>
      <c r="F134" s="147"/>
      <c r="G134" s="148"/>
      <c r="H134" s="147"/>
      <c r="I134" s="148"/>
      <c r="J134" s="85"/>
    </row>
    <row r="135" spans="1:10" ht="27" customHeight="1">
      <c r="A135" s="145" t="s">
        <v>139</v>
      </c>
      <c r="B135" s="176"/>
      <c r="C135" s="176"/>
      <c r="D135" s="138" t="s">
        <v>103</v>
      </c>
      <c r="E135" s="146" t="s">
        <v>131</v>
      </c>
      <c r="F135" s="147"/>
      <c r="G135" s="148"/>
      <c r="H135" s="147"/>
      <c r="I135" s="148"/>
      <c r="J135" s="85"/>
    </row>
    <row r="136" spans="1:10" ht="27" customHeight="1">
      <c r="A136" s="145" t="s">
        <v>140</v>
      </c>
      <c r="B136" s="176"/>
      <c r="C136" s="176"/>
      <c r="D136" s="138" t="s">
        <v>103</v>
      </c>
      <c r="E136" s="146" t="s">
        <v>131</v>
      </c>
      <c r="F136" s="147"/>
      <c r="G136" s="148"/>
      <c r="H136" s="147"/>
      <c r="I136" s="148"/>
      <c r="J136" s="85"/>
    </row>
    <row r="137" spans="1:10" ht="27" customHeight="1">
      <c r="A137" s="145"/>
      <c r="B137" s="176"/>
      <c r="C137" s="176"/>
      <c r="D137" s="138"/>
      <c r="E137" s="146"/>
      <c r="F137" s="147"/>
      <c r="G137" s="148"/>
      <c r="H137" s="147"/>
      <c r="I137" s="148"/>
      <c r="J137" s="85"/>
    </row>
    <row r="138" spans="1:10" ht="27" customHeight="1">
      <c r="A138" s="145"/>
      <c r="B138" s="176"/>
      <c r="C138" s="176"/>
      <c r="D138" s="138"/>
      <c r="E138" s="146"/>
      <c r="F138" s="147"/>
      <c r="G138" s="148"/>
      <c r="H138" s="147"/>
      <c r="I138" s="148"/>
      <c r="J138" s="149"/>
    </row>
    <row r="139" spans="1:10" ht="27" customHeight="1">
      <c r="A139" s="143"/>
      <c r="B139" s="176"/>
      <c r="C139" s="176"/>
      <c r="D139" s="34"/>
      <c r="E139" s="35"/>
      <c r="F139" s="147"/>
      <c r="G139" s="148"/>
      <c r="H139" s="147"/>
      <c r="I139" s="148"/>
      <c r="J139" s="52"/>
    </row>
    <row r="140" spans="1:10" ht="27" customHeight="1">
      <c r="A140" s="140" t="s">
        <v>20</v>
      </c>
      <c r="B140" s="175"/>
      <c r="C140" s="175"/>
      <c r="D140" s="37"/>
      <c r="E140" s="38"/>
      <c r="F140" s="151"/>
      <c r="G140" s="152"/>
      <c r="H140" s="151"/>
      <c r="I140" s="152"/>
      <c r="J140" s="53"/>
    </row>
    <row r="141" spans="1:10" ht="27" customHeight="1">
      <c r="A141" s="7"/>
      <c r="B141" s="1"/>
      <c r="C141" s="2"/>
      <c r="D141" s="3"/>
      <c r="E141" s="4"/>
      <c r="F141" s="4"/>
      <c r="G141" s="3"/>
      <c r="H141" s="4"/>
      <c r="I141" s="3"/>
      <c r="J141" s="5" t="str">
        <f>"№  "&amp;'入力　'!$B$5&amp;"-8"</f>
        <v>№  9-8</v>
      </c>
    </row>
    <row r="142" spans="1:10" ht="27" customHeight="1">
      <c r="A142" s="172" t="s">
        <v>0</v>
      </c>
      <c r="B142" s="187" t="s">
        <v>101</v>
      </c>
      <c r="C142" s="167"/>
      <c r="D142" s="167" t="s">
        <v>3</v>
      </c>
      <c r="E142" s="167" t="s">
        <v>4</v>
      </c>
      <c r="F142" s="169" t="s">
        <v>15</v>
      </c>
      <c r="G142" s="171"/>
      <c r="H142" s="170" t="s">
        <v>16</v>
      </c>
      <c r="I142" s="170"/>
      <c r="J142" s="167" t="s">
        <v>102</v>
      </c>
    </row>
    <row r="143" spans="1:10" ht="27" customHeight="1">
      <c r="A143" s="173"/>
      <c r="B143" s="168"/>
      <c r="C143" s="168"/>
      <c r="D143" s="168"/>
      <c r="E143" s="168"/>
      <c r="F143" s="134" t="s">
        <v>103</v>
      </c>
      <c r="G143" s="134" t="s">
        <v>104</v>
      </c>
      <c r="H143" s="134" t="s">
        <v>103</v>
      </c>
      <c r="I143" s="134" t="s">
        <v>104</v>
      </c>
      <c r="J143" s="168"/>
    </row>
    <row r="144" spans="1:10" ht="27" customHeight="1">
      <c r="A144" s="8" t="s">
        <v>129</v>
      </c>
      <c r="B144" s="193"/>
      <c r="C144" s="193"/>
      <c r="D144" s="18"/>
      <c r="E144" s="19"/>
      <c r="F144" s="135"/>
      <c r="G144" s="136"/>
      <c r="H144" s="135"/>
      <c r="I144" s="136"/>
      <c r="J144" s="44"/>
    </row>
    <row r="145" spans="1:10" ht="27" customHeight="1">
      <c r="A145" s="9" t="str">
        <f>A125</f>
        <v>1 機械設備工事に係る労務費</v>
      </c>
      <c r="B145" s="83"/>
      <c r="C145" s="45"/>
      <c r="D145" s="22"/>
      <c r="E145" s="23"/>
      <c r="F145" s="135"/>
      <c r="G145" s="136"/>
      <c r="H145" s="135"/>
      <c r="I145" s="136"/>
      <c r="J145" s="45"/>
    </row>
    <row r="146" spans="1:10" ht="27" customHeight="1">
      <c r="A146" s="137" t="str">
        <f>'入力　'!C13</f>
        <v>(8) 汚泥処理設備</v>
      </c>
      <c r="B146" s="176"/>
      <c r="C146" s="176"/>
      <c r="D146" s="22" t="s">
        <v>7</v>
      </c>
      <c r="E146" s="23">
        <v>1</v>
      </c>
      <c r="F146" s="135"/>
      <c r="G146" s="136"/>
      <c r="H146" s="135"/>
      <c r="I146" s="136"/>
      <c r="J146" s="45"/>
    </row>
    <row r="147" spans="1:10" ht="27" customHeight="1">
      <c r="A147" s="145" t="s">
        <v>130</v>
      </c>
      <c r="B147" s="176"/>
      <c r="C147" s="176"/>
      <c r="D147" s="138" t="s">
        <v>103</v>
      </c>
      <c r="E147" s="146" t="s">
        <v>131</v>
      </c>
      <c r="F147" s="147"/>
      <c r="G147" s="148"/>
      <c r="H147" s="147"/>
      <c r="I147" s="148"/>
      <c r="J147" s="85"/>
    </row>
    <row r="148" spans="1:10" ht="27" customHeight="1">
      <c r="A148" s="145" t="s">
        <v>132</v>
      </c>
      <c r="B148" s="176"/>
      <c r="C148" s="176"/>
      <c r="D148" s="138" t="s">
        <v>103</v>
      </c>
      <c r="E148" s="146" t="s">
        <v>131</v>
      </c>
      <c r="F148" s="147"/>
      <c r="G148" s="148"/>
      <c r="H148" s="147"/>
      <c r="I148" s="148"/>
      <c r="J148" s="85"/>
    </row>
    <row r="149" spans="1:10" ht="27" customHeight="1">
      <c r="A149" s="145" t="s">
        <v>133</v>
      </c>
      <c r="B149" s="176"/>
      <c r="C149" s="176"/>
      <c r="D149" s="138" t="s">
        <v>103</v>
      </c>
      <c r="E149" s="146" t="s">
        <v>131</v>
      </c>
      <c r="F149" s="147"/>
      <c r="G149" s="148"/>
      <c r="H149" s="147"/>
      <c r="I149" s="148"/>
      <c r="J149" s="85"/>
    </row>
    <row r="150" spans="1:10" ht="27" customHeight="1">
      <c r="A150" s="145" t="s">
        <v>134</v>
      </c>
      <c r="B150" s="176"/>
      <c r="C150" s="176"/>
      <c r="D150" s="138" t="s">
        <v>103</v>
      </c>
      <c r="E150" s="146" t="s">
        <v>131</v>
      </c>
      <c r="F150" s="147"/>
      <c r="G150" s="148"/>
      <c r="H150" s="147"/>
      <c r="I150" s="148"/>
      <c r="J150" s="85"/>
    </row>
    <row r="151" spans="1:10" ht="27" customHeight="1">
      <c r="A151" s="145" t="s">
        <v>135</v>
      </c>
      <c r="B151" s="176"/>
      <c r="C151" s="176"/>
      <c r="D151" s="138" t="s">
        <v>103</v>
      </c>
      <c r="E151" s="146" t="s">
        <v>131</v>
      </c>
      <c r="F151" s="147"/>
      <c r="G151" s="148"/>
      <c r="H151" s="147"/>
      <c r="I151" s="148"/>
      <c r="J151" s="149"/>
    </row>
    <row r="152" spans="1:10" ht="27" customHeight="1">
      <c r="A152" s="145" t="s">
        <v>136</v>
      </c>
      <c r="B152" s="176"/>
      <c r="C152" s="176"/>
      <c r="D152" s="138" t="s">
        <v>103</v>
      </c>
      <c r="E152" s="146" t="s">
        <v>131</v>
      </c>
      <c r="F152" s="147"/>
      <c r="G152" s="148"/>
      <c r="H152" s="147"/>
      <c r="I152" s="148"/>
      <c r="J152" s="85"/>
    </row>
    <row r="153" spans="1:10" ht="27" customHeight="1">
      <c r="A153" s="145" t="s">
        <v>137</v>
      </c>
      <c r="B153" s="176"/>
      <c r="C153" s="176"/>
      <c r="D153" s="138" t="s">
        <v>103</v>
      </c>
      <c r="E153" s="146" t="s">
        <v>131</v>
      </c>
      <c r="F153" s="147"/>
      <c r="G153" s="148"/>
      <c r="H153" s="147"/>
      <c r="I153" s="148"/>
      <c r="J153" s="150"/>
    </row>
    <row r="154" spans="1:10" ht="27" customHeight="1">
      <c r="A154" s="145" t="s">
        <v>138</v>
      </c>
      <c r="B154" s="176"/>
      <c r="C154" s="176"/>
      <c r="D154" s="138" t="s">
        <v>103</v>
      </c>
      <c r="E154" s="146" t="s">
        <v>131</v>
      </c>
      <c r="F154" s="147"/>
      <c r="G154" s="148"/>
      <c r="H154" s="147"/>
      <c r="I154" s="148"/>
      <c r="J154" s="85"/>
    </row>
    <row r="155" spans="1:10" ht="27" customHeight="1">
      <c r="A155" s="145" t="s">
        <v>139</v>
      </c>
      <c r="B155" s="176"/>
      <c r="C155" s="176"/>
      <c r="D155" s="138" t="s">
        <v>103</v>
      </c>
      <c r="E155" s="146" t="s">
        <v>131</v>
      </c>
      <c r="F155" s="147"/>
      <c r="G155" s="148"/>
      <c r="H155" s="147"/>
      <c r="I155" s="148"/>
      <c r="J155" s="85"/>
    </row>
    <row r="156" spans="1:10" ht="27" customHeight="1">
      <c r="A156" s="145" t="s">
        <v>140</v>
      </c>
      <c r="B156" s="176"/>
      <c r="C156" s="176"/>
      <c r="D156" s="138" t="s">
        <v>103</v>
      </c>
      <c r="E156" s="146" t="s">
        <v>131</v>
      </c>
      <c r="F156" s="147"/>
      <c r="G156" s="148"/>
      <c r="H156" s="147"/>
      <c r="I156" s="148"/>
      <c r="J156" s="85"/>
    </row>
    <row r="157" spans="1:10" ht="27" customHeight="1">
      <c r="A157" s="145"/>
      <c r="B157" s="176"/>
      <c r="C157" s="176"/>
      <c r="D157" s="138"/>
      <c r="E157" s="146"/>
      <c r="F157" s="147"/>
      <c r="G157" s="148"/>
      <c r="H157" s="147"/>
      <c r="I157" s="148"/>
      <c r="J157" s="85"/>
    </row>
    <row r="158" spans="1:10" ht="27" customHeight="1">
      <c r="A158" s="145"/>
      <c r="B158" s="176"/>
      <c r="C158" s="176"/>
      <c r="D158" s="138"/>
      <c r="E158" s="146"/>
      <c r="F158" s="147"/>
      <c r="G158" s="148"/>
      <c r="H158" s="147"/>
      <c r="I158" s="148"/>
      <c r="J158" s="149"/>
    </row>
    <row r="159" spans="1:10" ht="27" customHeight="1">
      <c r="A159" s="143"/>
      <c r="B159" s="176"/>
      <c r="C159" s="176"/>
      <c r="D159" s="34"/>
      <c r="E159" s="35"/>
      <c r="F159" s="147"/>
      <c r="G159" s="148"/>
      <c r="H159" s="147"/>
      <c r="I159" s="148"/>
      <c r="J159" s="52"/>
    </row>
    <row r="160" spans="1:10" ht="27" customHeight="1">
      <c r="A160" s="140" t="s">
        <v>20</v>
      </c>
      <c r="B160" s="175"/>
      <c r="C160" s="175"/>
      <c r="D160" s="37"/>
      <c r="E160" s="38"/>
      <c r="F160" s="151"/>
      <c r="G160" s="152"/>
      <c r="H160" s="151"/>
      <c r="I160" s="152"/>
      <c r="J160" s="53"/>
    </row>
    <row r="161" spans="1:10" ht="27" customHeight="1">
      <c r="A161" s="7"/>
      <c r="B161" s="1"/>
      <c r="C161" s="2"/>
      <c r="D161" s="3"/>
      <c r="E161" s="4"/>
      <c r="F161" s="4"/>
      <c r="G161" s="3"/>
      <c r="H161" s="4"/>
      <c r="I161" s="3"/>
      <c r="J161" s="5" t="str">
        <f>"№  "&amp;'入力　'!$B$5&amp;"-9"</f>
        <v>№  9-9</v>
      </c>
    </row>
    <row r="162" spans="1:10" ht="27" customHeight="1">
      <c r="A162" s="172" t="s">
        <v>0</v>
      </c>
      <c r="B162" s="187" t="s">
        <v>101</v>
      </c>
      <c r="C162" s="167"/>
      <c r="D162" s="167" t="s">
        <v>3</v>
      </c>
      <c r="E162" s="167" t="s">
        <v>4</v>
      </c>
      <c r="F162" s="169" t="s">
        <v>15</v>
      </c>
      <c r="G162" s="171"/>
      <c r="H162" s="170" t="s">
        <v>16</v>
      </c>
      <c r="I162" s="170"/>
      <c r="J162" s="167" t="s">
        <v>102</v>
      </c>
    </row>
    <row r="163" spans="1:10" ht="27" customHeight="1">
      <c r="A163" s="173"/>
      <c r="B163" s="168"/>
      <c r="C163" s="168"/>
      <c r="D163" s="168"/>
      <c r="E163" s="168"/>
      <c r="F163" s="134" t="s">
        <v>103</v>
      </c>
      <c r="G163" s="134" t="s">
        <v>104</v>
      </c>
      <c r="H163" s="134" t="s">
        <v>103</v>
      </c>
      <c r="I163" s="134" t="s">
        <v>104</v>
      </c>
      <c r="J163" s="168"/>
    </row>
    <row r="164" spans="1:10" ht="27" customHeight="1">
      <c r="A164" s="8" t="s">
        <v>129</v>
      </c>
      <c r="B164" s="193"/>
      <c r="C164" s="193"/>
      <c r="D164" s="18"/>
      <c r="E164" s="19"/>
      <c r="F164" s="135"/>
      <c r="G164" s="136"/>
      <c r="H164" s="135"/>
      <c r="I164" s="136"/>
      <c r="J164" s="44"/>
    </row>
    <row r="165" spans="1:10" ht="27" customHeight="1">
      <c r="A165" s="9" t="str">
        <f>A145</f>
        <v>1 機械設備工事に係る労務費</v>
      </c>
      <c r="B165" s="83"/>
      <c r="C165" s="45"/>
      <c r="D165" s="22"/>
      <c r="E165" s="23"/>
      <c r="F165" s="135"/>
      <c r="G165" s="136"/>
      <c r="H165" s="135"/>
      <c r="I165" s="136"/>
      <c r="J165" s="45"/>
    </row>
    <row r="166" spans="1:10" ht="27" customHeight="1">
      <c r="A166" s="137" t="str">
        <f>'入力　'!C14</f>
        <v>(9) 濃縮液処理設備</v>
      </c>
      <c r="B166" s="176"/>
      <c r="C166" s="176"/>
      <c r="D166" s="22" t="s">
        <v>7</v>
      </c>
      <c r="E166" s="23">
        <v>1</v>
      </c>
      <c r="F166" s="135"/>
      <c r="G166" s="136"/>
      <c r="H166" s="135"/>
      <c r="I166" s="136"/>
      <c r="J166" s="45"/>
    </row>
    <row r="167" spans="1:10" ht="27" customHeight="1">
      <c r="A167" s="145" t="s">
        <v>130</v>
      </c>
      <c r="B167" s="176"/>
      <c r="C167" s="176"/>
      <c r="D167" s="138" t="s">
        <v>103</v>
      </c>
      <c r="E167" s="146" t="s">
        <v>131</v>
      </c>
      <c r="F167" s="147"/>
      <c r="G167" s="148"/>
      <c r="H167" s="147"/>
      <c r="I167" s="148"/>
      <c r="J167" s="85"/>
    </row>
    <row r="168" spans="1:10" ht="27" customHeight="1">
      <c r="A168" s="145" t="s">
        <v>132</v>
      </c>
      <c r="B168" s="176"/>
      <c r="C168" s="176"/>
      <c r="D168" s="138" t="s">
        <v>103</v>
      </c>
      <c r="E168" s="146" t="s">
        <v>131</v>
      </c>
      <c r="F168" s="147"/>
      <c r="G168" s="148"/>
      <c r="H168" s="147"/>
      <c r="I168" s="148"/>
      <c r="J168" s="85"/>
    </row>
    <row r="169" spans="1:10" ht="27" customHeight="1">
      <c r="A169" s="145" t="s">
        <v>133</v>
      </c>
      <c r="B169" s="176"/>
      <c r="C169" s="176"/>
      <c r="D169" s="138" t="s">
        <v>103</v>
      </c>
      <c r="E169" s="146" t="s">
        <v>131</v>
      </c>
      <c r="F169" s="147"/>
      <c r="G169" s="148"/>
      <c r="H169" s="147"/>
      <c r="I169" s="148"/>
      <c r="J169" s="85"/>
    </row>
    <row r="170" spans="1:10" ht="27" customHeight="1">
      <c r="A170" s="145" t="s">
        <v>134</v>
      </c>
      <c r="B170" s="176"/>
      <c r="C170" s="176"/>
      <c r="D170" s="138" t="s">
        <v>103</v>
      </c>
      <c r="E170" s="146" t="s">
        <v>131</v>
      </c>
      <c r="F170" s="147"/>
      <c r="G170" s="148"/>
      <c r="H170" s="147"/>
      <c r="I170" s="148"/>
      <c r="J170" s="85"/>
    </row>
    <row r="171" spans="1:10" ht="27" customHeight="1">
      <c r="A171" s="145" t="s">
        <v>135</v>
      </c>
      <c r="B171" s="176"/>
      <c r="C171" s="176"/>
      <c r="D171" s="138" t="s">
        <v>103</v>
      </c>
      <c r="E171" s="146" t="s">
        <v>131</v>
      </c>
      <c r="F171" s="147"/>
      <c r="G171" s="148"/>
      <c r="H171" s="147"/>
      <c r="I171" s="148"/>
      <c r="J171" s="149"/>
    </row>
    <row r="172" spans="1:10" ht="27" customHeight="1">
      <c r="A172" s="145" t="s">
        <v>136</v>
      </c>
      <c r="B172" s="176"/>
      <c r="C172" s="176"/>
      <c r="D172" s="138" t="s">
        <v>103</v>
      </c>
      <c r="E172" s="146" t="s">
        <v>131</v>
      </c>
      <c r="F172" s="147"/>
      <c r="G172" s="148"/>
      <c r="H172" s="147"/>
      <c r="I172" s="148"/>
      <c r="J172" s="85"/>
    </row>
    <row r="173" spans="1:10" ht="27" customHeight="1">
      <c r="A173" s="145" t="s">
        <v>137</v>
      </c>
      <c r="B173" s="176"/>
      <c r="C173" s="176"/>
      <c r="D173" s="138" t="s">
        <v>103</v>
      </c>
      <c r="E173" s="146" t="s">
        <v>131</v>
      </c>
      <c r="F173" s="147"/>
      <c r="G173" s="148"/>
      <c r="H173" s="147"/>
      <c r="I173" s="148"/>
      <c r="J173" s="150"/>
    </row>
    <row r="174" spans="1:10" ht="27" customHeight="1">
      <c r="A174" s="145" t="s">
        <v>138</v>
      </c>
      <c r="B174" s="176"/>
      <c r="C174" s="176"/>
      <c r="D174" s="138" t="s">
        <v>103</v>
      </c>
      <c r="E174" s="146" t="s">
        <v>131</v>
      </c>
      <c r="F174" s="147"/>
      <c r="G174" s="148"/>
      <c r="H174" s="147"/>
      <c r="I174" s="148"/>
      <c r="J174" s="85"/>
    </row>
    <row r="175" spans="1:10" ht="27" customHeight="1">
      <c r="A175" s="145" t="s">
        <v>139</v>
      </c>
      <c r="B175" s="176"/>
      <c r="C175" s="176"/>
      <c r="D175" s="138" t="s">
        <v>103</v>
      </c>
      <c r="E175" s="146" t="s">
        <v>131</v>
      </c>
      <c r="F175" s="147"/>
      <c r="G175" s="148"/>
      <c r="H175" s="147"/>
      <c r="I175" s="148"/>
      <c r="J175" s="85"/>
    </row>
    <row r="176" spans="1:10" ht="27" customHeight="1">
      <c r="A176" s="145" t="s">
        <v>140</v>
      </c>
      <c r="B176" s="176"/>
      <c r="C176" s="176"/>
      <c r="D176" s="138" t="s">
        <v>103</v>
      </c>
      <c r="E176" s="146" t="s">
        <v>131</v>
      </c>
      <c r="F176" s="147"/>
      <c r="G176" s="148"/>
      <c r="H176" s="147"/>
      <c r="I176" s="148"/>
      <c r="J176" s="85"/>
    </row>
    <row r="177" spans="1:10" ht="27" customHeight="1">
      <c r="A177" s="145"/>
      <c r="B177" s="176"/>
      <c r="C177" s="176"/>
      <c r="D177" s="138"/>
      <c r="E177" s="146"/>
      <c r="F177" s="147"/>
      <c r="G177" s="148"/>
      <c r="H177" s="147"/>
      <c r="I177" s="148"/>
      <c r="J177" s="85"/>
    </row>
    <row r="178" spans="1:10" ht="27" customHeight="1">
      <c r="A178" s="145"/>
      <c r="B178" s="176"/>
      <c r="C178" s="176"/>
      <c r="D178" s="138"/>
      <c r="E178" s="146"/>
      <c r="F178" s="147"/>
      <c r="G178" s="148"/>
      <c r="H178" s="147"/>
      <c r="I178" s="148"/>
      <c r="J178" s="149"/>
    </row>
    <row r="179" spans="1:10" ht="27" customHeight="1">
      <c r="A179" s="143"/>
      <c r="B179" s="176"/>
      <c r="C179" s="176"/>
      <c r="D179" s="34"/>
      <c r="E179" s="35"/>
      <c r="F179" s="147"/>
      <c r="G179" s="148"/>
      <c r="H179" s="147"/>
      <c r="I179" s="148"/>
      <c r="J179" s="52"/>
    </row>
    <row r="180" spans="1:10" ht="27" customHeight="1">
      <c r="A180" s="140" t="s">
        <v>20</v>
      </c>
      <c r="B180" s="175"/>
      <c r="C180" s="175"/>
      <c r="D180" s="37"/>
      <c r="E180" s="38"/>
      <c r="F180" s="151"/>
      <c r="G180" s="152"/>
      <c r="H180" s="151"/>
      <c r="I180" s="152"/>
      <c r="J180" s="53"/>
    </row>
    <row r="181" spans="1:10" ht="27" customHeight="1">
      <c r="A181" s="7"/>
      <c r="B181" s="1"/>
      <c r="C181" s="2"/>
      <c r="D181" s="3"/>
      <c r="E181" s="4"/>
      <c r="F181" s="4"/>
      <c r="G181" s="3"/>
      <c r="H181" s="4"/>
      <c r="I181" s="3"/>
      <c r="J181" s="5" t="str">
        <f>"№  "&amp;'入力　'!$B$5&amp;"-10"</f>
        <v>№  9-10</v>
      </c>
    </row>
    <row r="182" spans="1:10" ht="27" customHeight="1">
      <c r="A182" s="172" t="s">
        <v>0</v>
      </c>
      <c r="B182" s="187" t="s">
        <v>101</v>
      </c>
      <c r="C182" s="167"/>
      <c r="D182" s="167" t="s">
        <v>3</v>
      </c>
      <c r="E182" s="167" t="s">
        <v>4</v>
      </c>
      <c r="F182" s="169" t="s">
        <v>15</v>
      </c>
      <c r="G182" s="171"/>
      <c r="H182" s="170" t="s">
        <v>16</v>
      </c>
      <c r="I182" s="170"/>
      <c r="J182" s="167" t="s">
        <v>102</v>
      </c>
    </row>
    <row r="183" spans="1:10" ht="27" customHeight="1">
      <c r="A183" s="173"/>
      <c r="B183" s="168"/>
      <c r="C183" s="168"/>
      <c r="D183" s="168"/>
      <c r="E183" s="168"/>
      <c r="F183" s="134" t="s">
        <v>103</v>
      </c>
      <c r="G183" s="134" t="s">
        <v>104</v>
      </c>
      <c r="H183" s="134" t="s">
        <v>103</v>
      </c>
      <c r="I183" s="134" t="s">
        <v>104</v>
      </c>
      <c r="J183" s="168"/>
    </row>
    <row r="184" spans="1:10" ht="27" customHeight="1">
      <c r="A184" s="8" t="s">
        <v>129</v>
      </c>
      <c r="B184" s="193"/>
      <c r="C184" s="193"/>
      <c r="D184" s="18"/>
      <c r="E184" s="19"/>
      <c r="F184" s="135"/>
      <c r="G184" s="136"/>
      <c r="H184" s="135"/>
      <c r="I184" s="136"/>
      <c r="J184" s="44"/>
    </row>
    <row r="185" spans="1:10" ht="27" customHeight="1">
      <c r="A185" s="9" t="str">
        <f>A145</f>
        <v>1 機械設備工事に係る労務費</v>
      </c>
      <c r="B185" s="83"/>
      <c r="C185" s="45"/>
      <c r="D185" s="22"/>
      <c r="E185" s="23"/>
      <c r="F185" s="135"/>
      <c r="G185" s="136"/>
      <c r="H185" s="135"/>
      <c r="I185" s="136"/>
      <c r="J185" s="45"/>
    </row>
    <row r="186" spans="1:10" ht="27" customHeight="1">
      <c r="A186" s="137" t="str">
        <f>'入力　'!C15</f>
        <v>(10) 薬品注入設備</v>
      </c>
      <c r="B186" s="176"/>
      <c r="C186" s="176"/>
      <c r="D186" s="22" t="s">
        <v>7</v>
      </c>
      <c r="E186" s="23">
        <v>1</v>
      </c>
      <c r="F186" s="135"/>
      <c r="G186" s="136"/>
      <c r="H186" s="135"/>
      <c r="I186" s="136"/>
      <c r="J186" s="45"/>
    </row>
    <row r="187" spans="1:10" ht="27" customHeight="1">
      <c r="A187" s="145" t="s">
        <v>130</v>
      </c>
      <c r="B187" s="176"/>
      <c r="C187" s="176"/>
      <c r="D187" s="138" t="s">
        <v>103</v>
      </c>
      <c r="E187" s="146" t="s">
        <v>131</v>
      </c>
      <c r="F187" s="147"/>
      <c r="G187" s="148"/>
      <c r="H187" s="147"/>
      <c r="I187" s="148"/>
      <c r="J187" s="85"/>
    </row>
    <row r="188" spans="1:10" ht="27" customHeight="1">
      <c r="A188" s="145" t="s">
        <v>132</v>
      </c>
      <c r="B188" s="176"/>
      <c r="C188" s="176"/>
      <c r="D188" s="138" t="s">
        <v>103</v>
      </c>
      <c r="E188" s="146" t="s">
        <v>131</v>
      </c>
      <c r="F188" s="147"/>
      <c r="G188" s="148"/>
      <c r="H188" s="147"/>
      <c r="I188" s="148"/>
      <c r="J188" s="85"/>
    </row>
    <row r="189" spans="1:10" ht="27" customHeight="1">
      <c r="A189" s="145" t="s">
        <v>133</v>
      </c>
      <c r="B189" s="176"/>
      <c r="C189" s="176"/>
      <c r="D189" s="138" t="s">
        <v>103</v>
      </c>
      <c r="E189" s="146" t="s">
        <v>131</v>
      </c>
      <c r="F189" s="147"/>
      <c r="G189" s="148"/>
      <c r="H189" s="147"/>
      <c r="I189" s="148"/>
      <c r="J189" s="85"/>
    </row>
    <row r="190" spans="1:10" ht="27" customHeight="1">
      <c r="A190" s="145" t="s">
        <v>134</v>
      </c>
      <c r="B190" s="176"/>
      <c r="C190" s="176"/>
      <c r="D190" s="138" t="s">
        <v>103</v>
      </c>
      <c r="E190" s="146" t="s">
        <v>131</v>
      </c>
      <c r="F190" s="147"/>
      <c r="G190" s="148"/>
      <c r="H190" s="147"/>
      <c r="I190" s="148"/>
      <c r="J190" s="85"/>
    </row>
    <row r="191" spans="1:10" ht="27" customHeight="1">
      <c r="A191" s="145" t="s">
        <v>135</v>
      </c>
      <c r="B191" s="176"/>
      <c r="C191" s="176"/>
      <c r="D191" s="138" t="s">
        <v>103</v>
      </c>
      <c r="E191" s="146" t="s">
        <v>131</v>
      </c>
      <c r="F191" s="147"/>
      <c r="G191" s="148"/>
      <c r="H191" s="147"/>
      <c r="I191" s="148"/>
      <c r="J191" s="149"/>
    </row>
    <row r="192" spans="1:10" ht="27" customHeight="1">
      <c r="A192" s="145" t="s">
        <v>136</v>
      </c>
      <c r="B192" s="176"/>
      <c r="C192" s="176"/>
      <c r="D192" s="138" t="s">
        <v>103</v>
      </c>
      <c r="E192" s="146" t="s">
        <v>131</v>
      </c>
      <c r="F192" s="147"/>
      <c r="G192" s="148"/>
      <c r="H192" s="147"/>
      <c r="I192" s="148"/>
      <c r="J192" s="85"/>
    </row>
    <row r="193" spans="1:10" ht="27" customHeight="1">
      <c r="A193" s="145" t="s">
        <v>137</v>
      </c>
      <c r="B193" s="176"/>
      <c r="C193" s="176"/>
      <c r="D193" s="138" t="s">
        <v>103</v>
      </c>
      <c r="E193" s="146" t="s">
        <v>131</v>
      </c>
      <c r="F193" s="147"/>
      <c r="G193" s="148"/>
      <c r="H193" s="147"/>
      <c r="I193" s="148"/>
      <c r="J193" s="150"/>
    </row>
    <row r="194" spans="1:10" ht="27" customHeight="1">
      <c r="A194" s="145" t="s">
        <v>138</v>
      </c>
      <c r="B194" s="176"/>
      <c r="C194" s="176"/>
      <c r="D194" s="138" t="s">
        <v>103</v>
      </c>
      <c r="E194" s="146" t="s">
        <v>131</v>
      </c>
      <c r="F194" s="147"/>
      <c r="G194" s="148"/>
      <c r="H194" s="147"/>
      <c r="I194" s="148"/>
      <c r="J194" s="85"/>
    </row>
    <row r="195" spans="1:10" ht="27" customHeight="1">
      <c r="A195" s="145" t="s">
        <v>139</v>
      </c>
      <c r="B195" s="176"/>
      <c r="C195" s="176"/>
      <c r="D195" s="138" t="s">
        <v>103</v>
      </c>
      <c r="E195" s="146" t="s">
        <v>131</v>
      </c>
      <c r="F195" s="147"/>
      <c r="G195" s="148"/>
      <c r="H195" s="147"/>
      <c r="I195" s="148"/>
      <c r="J195" s="85"/>
    </row>
    <row r="196" spans="1:10" ht="27" customHeight="1">
      <c r="A196" s="145" t="s">
        <v>140</v>
      </c>
      <c r="B196" s="176"/>
      <c r="C196" s="176"/>
      <c r="D196" s="138" t="s">
        <v>103</v>
      </c>
      <c r="E196" s="146" t="s">
        <v>131</v>
      </c>
      <c r="F196" s="147"/>
      <c r="G196" s="148"/>
      <c r="H196" s="147"/>
      <c r="I196" s="148"/>
      <c r="J196" s="85"/>
    </row>
    <row r="197" spans="1:10" ht="27" customHeight="1">
      <c r="A197" s="145"/>
      <c r="B197" s="176"/>
      <c r="C197" s="176"/>
      <c r="D197" s="138"/>
      <c r="E197" s="146"/>
      <c r="F197" s="147"/>
      <c r="G197" s="148"/>
      <c r="H197" s="147"/>
      <c r="I197" s="148"/>
      <c r="J197" s="85"/>
    </row>
    <row r="198" spans="1:10" ht="27" customHeight="1">
      <c r="A198" s="145"/>
      <c r="B198" s="176"/>
      <c r="C198" s="176"/>
      <c r="D198" s="138"/>
      <c r="E198" s="146"/>
      <c r="F198" s="147"/>
      <c r="G198" s="148"/>
      <c r="H198" s="147"/>
      <c r="I198" s="148"/>
      <c r="J198" s="149"/>
    </row>
    <row r="199" spans="1:10" ht="27" customHeight="1">
      <c r="A199" s="143"/>
      <c r="B199" s="176"/>
      <c r="C199" s="176"/>
      <c r="D199" s="34"/>
      <c r="E199" s="35"/>
      <c r="F199" s="147"/>
      <c r="G199" s="148"/>
      <c r="H199" s="147"/>
      <c r="I199" s="148"/>
      <c r="J199" s="52"/>
    </row>
    <row r="200" spans="1:10" ht="27" customHeight="1">
      <c r="A200" s="140" t="s">
        <v>20</v>
      </c>
      <c r="B200" s="175"/>
      <c r="C200" s="175"/>
      <c r="D200" s="37"/>
      <c r="E200" s="38"/>
      <c r="F200" s="151"/>
      <c r="G200" s="152"/>
      <c r="H200" s="151"/>
      <c r="I200" s="152"/>
      <c r="J200" s="53"/>
    </row>
    <row r="201" spans="1:10" ht="27" customHeight="1">
      <c r="A201" s="7"/>
      <c r="B201" s="1"/>
      <c r="C201" s="2"/>
      <c r="D201" s="3"/>
      <c r="E201" s="4"/>
      <c r="F201" s="4"/>
      <c r="G201" s="3"/>
      <c r="H201" s="4"/>
      <c r="I201" s="3"/>
      <c r="J201" s="5" t="str">
        <f>"№  "&amp;'入力　'!$B$5&amp;"-11"</f>
        <v>№  9-11</v>
      </c>
    </row>
    <row r="202" spans="1:10" ht="27" customHeight="1">
      <c r="A202" s="172" t="s">
        <v>0</v>
      </c>
      <c r="B202" s="187" t="s">
        <v>101</v>
      </c>
      <c r="C202" s="167"/>
      <c r="D202" s="167" t="s">
        <v>3</v>
      </c>
      <c r="E202" s="167" t="s">
        <v>4</v>
      </c>
      <c r="F202" s="169" t="s">
        <v>15</v>
      </c>
      <c r="G202" s="171"/>
      <c r="H202" s="170" t="s">
        <v>16</v>
      </c>
      <c r="I202" s="170"/>
      <c r="J202" s="167" t="s">
        <v>102</v>
      </c>
    </row>
    <row r="203" spans="1:10" ht="27" customHeight="1">
      <c r="A203" s="173"/>
      <c r="B203" s="168"/>
      <c r="C203" s="168"/>
      <c r="D203" s="168"/>
      <c r="E203" s="168"/>
      <c r="F203" s="134" t="s">
        <v>103</v>
      </c>
      <c r="G203" s="134" t="s">
        <v>104</v>
      </c>
      <c r="H203" s="134" t="s">
        <v>103</v>
      </c>
      <c r="I203" s="134" t="s">
        <v>104</v>
      </c>
      <c r="J203" s="168"/>
    </row>
    <row r="204" spans="1:10" ht="27" customHeight="1">
      <c r="A204" s="8" t="s">
        <v>129</v>
      </c>
      <c r="B204" s="193"/>
      <c r="C204" s="193"/>
      <c r="D204" s="18"/>
      <c r="E204" s="19"/>
      <c r="F204" s="135"/>
      <c r="G204" s="136"/>
      <c r="H204" s="135"/>
      <c r="I204" s="136"/>
      <c r="J204" s="44"/>
    </row>
    <row r="205" spans="1:10" ht="27" customHeight="1">
      <c r="A205" s="9" t="str">
        <f>A185</f>
        <v>1 機械設備工事に係る労務費</v>
      </c>
      <c r="B205" s="83"/>
      <c r="C205" s="45"/>
      <c r="D205" s="22"/>
      <c r="E205" s="23"/>
      <c r="F205" s="135"/>
      <c r="G205" s="136"/>
      <c r="H205" s="135"/>
      <c r="I205" s="136"/>
      <c r="J205" s="45"/>
    </row>
    <row r="206" spans="1:10" ht="27" customHeight="1">
      <c r="A206" s="137" t="str">
        <f>'入力　'!C16</f>
        <v>(11) 前処理施設</v>
      </c>
      <c r="B206" s="176"/>
      <c r="C206" s="176"/>
      <c r="D206" s="22" t="s">
        <v>7</v>
      </c>
      <c r="E206" s="23">
        <v>1</v>
      </c>
      <c r="F206" s="135"/>
      <c r="G206" s="136"/>
      <c r="H206" s="135"/>
      <c r="I206" s="136"/>
      <c r="J206" s="45"/>
    </row>
    <row r="207" spans="1:10" ht="27" customHeight="1">
      <c r="A207" s="145" t="s">
        <v>130</v>
      </c>
      <c r="B207" s="176"/>
      <c r="C207" s="176"/>
      <c r="D207" s="138" t="s">
        <v>103</v>
      </c>
      <c r="E207" s="146" t="s">
        <v>131</v>
      </c>
      <c r="F207" s="147"/>
      <c r="G207" s="148"/>
      <c r="H207" s="147"/>
      <c r="I207" s="148"/>
      <c r="J207" s="85"/>
    </row>
    <row r="208" spans="1:10" ht="27" customHeight="1">
      <c r="A208" s="145" t="s">
        <v>132</v>
      </c>
      <c r="B208" s="176"/>
      <c r="C208" s="176"/>
      <c r="D208" s="138" t="s">
        <v>103</v>
      </c>
      <c r="E208" s="146" t="s">
        <v>131</v>
      </c>
      <c r="F208" s="147"/>
      <c r="G208" s="148"/>
      <c r="H208" s="147"/>
      <c r="I208" s="148"/>
      <c r="J208" s="85"/>
    </row>
    <row r="209" spans="1:10" ht="27" customHeight="1">
      <c r="A209" s="145" t="s">
        <v>133</v>
      </c>
      <c r="B209" s="176"/>
      <c r="C209" s="176"/>
      <c r="D209" s="138" t="s">
        <v>103</v>
      </c>
      <c r="E209" s="146" t="s">
        <v>131</v>
      </c>
      <c r="F209" s="147"/>
      <c r="G209" s="148"/>
      <c r="H209" s="147"/>
      <c r="I209" s="148"/>
      <c r="J209" s="85"/>
    </row>
    <row r="210" spans="1:10" ht="27" customHeight="1">
      <c r="A210" s="145" t="s">
        <v>134</v>
      </c>
      <c r="B210" s="176"/>
      <c r="C210" s="176"/>
      <c r="D210" s="138" t="s">
        <v>103</v>
      </c>
      <c r="E210" s="146" t="s">
        <v>131</v>
      </c>
      <c r="F210" s="147"/>
      <c r="G210" s="148"/>
      <c r="H210" s="147"/>
      <c r="I210" s="148"/>
      <c r="J210" s="85"/>
    </row>
    <row r="211" spans="1:10" ht="27" customHeight="1">
      <c r="A211" s="145" t="s">
        <v>135</v>
      </c>
      <c r="B211" s="176"/>
      <c r="C211" s="176"/>
      <c r="D211" s="138" t="s">
        <v>103</v>
      </c>
      <c r="E211" s="146" t="s">
        <v>131</v>
      </c>
      <c r="F211" s="147"/>
      <c r="G211" s="148"/>
      <c r="H211" s="147"/>
      <c r="I211" s="148"/>
      <c r="J211" s="149"/>
    </row>
    <row r="212" spans="1:10" ht="27" customHeight="1">
      <c r="A212" s="145" t="s">
        <v>136</v>
      </c>
      <c r="B212" s="176"/>
      <c r="C212" s="176"/>
      <c r="D212" s="138" t="s">
        <v>103</v>
      </c>
      <c r="E212" s="146" t="s">
        <v>131</v>
      </c>
      <c r="F212" s="147"/>
      <c r="G212" s="148"/>
      <c r="H212" s="147"/>
      <c r="I212" s="148"/>
      <c r="J212" s="85"/>
    </row>
    <row r="213" spans="1:10" ht="27" customHeight="1">
      <c r="A213" s="145" t="s">
        <v>137</v>
      </c>
      <c r="B213" s="176"/>
      <c r="C213" s="176"/>
      <c r="D213" s="138" t="s">
        <v>103</v>
      </c>
      <c r="E213" s="146" t="s">
        <v>131</v>
      </c>
      <c r="F213" s="147"/>
      <c r="G213" s="148"/>
      <c r="H213" s="147"/>
      <c r="I213" s="148"/>
      <c r="J213" s="150"/>
    </row>
    <row r="214" spans="1:10" ht="27" customHeight="1">
      <c r="A214" s="145" t="s">
        <v>138</v>
      </c>
      <c r="B214" s="176"/>
      <c r="C214" s="176"/>
      <c r="D214" s="138" t="s">
        <v>103</v>
      </c>
      <c r="E214" s="146" t="s">
        <v>131</v>
      </c>
      <c r="F214" s="147"/>
      <c r="G214" s="148"/>
      <c r="H214" s="147"/>
      <c r="I214" s="148"/>
      <c r="J214" s="85"/>
    </row>
    <row r="215" spans="1:10" ht="27" customHeight="1">
      <c r="A215" s="145" t="s">
        <v>139</v>
      </c>
      <c r="B215" s="176"/>
      <c r="C215" s="176"/>
      <c r="D215" s="138" t="s">
        <v>103</v>
      </c>
      <c r="E215" s="146" t="s">
        <v>131</v>
      </c>
      <c r="F215" s="147"/>
      <c r="G215" s="148"/>
      <c r="H215" s="147"/>
      <c r="I215" s="148"/>
      <c r="J215" s="85"/>
    </row>
    <row r="216" spans="1:10" ht="27" customHeight="1">
      <c r="A216" s="145" t="s">
        <v>140</v>
      </c>
      <c r="B216" s="176"/>
      <c r="C216" s="176"/>
      <c r="D216" s="138" t="s">
        <v>103</v>
      </c>
      <c r="E216" s="146" t="s">
        <v>131</v>
      </c>
      <c r="F216" s="147"/>
      <c r="G216" s="148"/>
      <c r="H216" s="147"/>
      <c r="I216" s="148"/>
      <c r="J216" s="85"/>
    </row>
    <row r="217" spans="1:10" ht="27" customHeight="1">
      <c r="A217" s="145"/>
      <c r="B217" s="176"/>
      <c r="C217" s="176"/>
      <c r="D217" s="138"/>
      <c r="E217" s="146"/>
      <c r="F217" s="147"/>
      <c r="G217" s="148"/>
      <c r="H217" s="147"/>
      <c r="I217" s="148"/>
      <c r="J217" s="85"/>
    </row>
    <row r="218" spans="1:10" ht="27" customHeight="1">
      <c r="A218" s="145"/>
      <c r="B218" s="176"/>
      <c r="C218" s="176"/>
      <c r="D218" s="138"/>
      <c r="E218" s="146"/>
      <c r="F218" s="147"/>
      <c r="G218" s="148"/>
      <c r="H218" s="147"/>
      <c r="I218" s="148"/>
      <c r="J218" s="149"/>
    </row>
    <row r="219" spans="1:10" ht="27" customHeight="1">
      <c r="A219" s="143"/>
      <c r="B219" s="176"/>
      <c r="C219" s="176"/>
      <c r="D219" s="34"/>
      <c r="E219" s="35"/>
      <c r="F219" s="147"/>
      <c r="G219" s="148"/>
      <c r="H219" s="147"/>
      <c r="I219" s="148"/>
      <c r="J219" s="52"/>
    </row>
    <row r="220" spans="1:10" ht="27" customHeight="1">
      <c r="A220" s="140" t="s">
        <v>20</v>
      </c>
      <c r="B220" s="175"/>
      <c r="C220" s="175"/>
      <c r="D220" s="37"/>
      <c r="E220" s="38"/>
      <c r="F220" s="151"/>
      <c r="G220" s="152"/>
      <c r="H220" s="151"/>
      <c r="I220" s="152"/>
      <c r="J220" s="53"/>
    </row>
    <row r="221" spans="1:10" ht="27" customHeight="1">
      <c r="A221" s="7"/>
      <c r="B221" s="1"/>
      <c r="C221" s="2"/>
      <c r="D221" s="3"/>
      <c r="E221" s="4"/>
      <c r="F221" s="4"/>
      <c r="G221" s="3"/>
      <c r="H221" s="4"/>
      <c r="I221" s="3"/>
      <c r="J221" s="5" t="str">
        <f>"№  "&amp;'入力　'!$B$5&amp;"-12"</f>
        <v>№  9-12</v>
      </c>
    </row>
    <row r="222" spans="1:10" ht="27" customHeight="1">
      <c r="A222" s="172" t="s">
        <v>0</v>
      </c>
      <c r="B222" s="187" t="s">
        <v>101</v>
      </c>
      <c r="C222" s="167"/>
      <c r="D222" s="167" t="s">
        <v>3</v>
      </c>
      <c r="E222" s="167" t="s">
        <v>4</v>
      </c>
      <c r="F222" s="169" t="s">
        <v>15</v>
      </c>
      <c r="G222" s="171"/>
      <c r="H222" s="170" t="s">
        <v>16</v>
      </c>
      <c r="I222" s="170"/>
      <c r="J222" s="167" t="s">
        <v>102</v>
      </c>
    </row>
    <row r="223" spans="1:10" ht="27" customHeight="1">
      <c r="A223" s="173"/>
      <c r="B223" s="168"/>
      <c r="C223" s="168"/>
      <c r="D223" s="168"/>
      <c r="E223" s="168"/>
      <c r="F223" s="134" t="s">
        <v>103</v>
      </c>
      <c r="G223" s="134" t="s">
        <v>104</v>
      </c>
      <c r="H223" s="134" t="s">
        <v>103</v>
      </c>
      <c r="I223" s="134" t="s">
        <v>104</v>
      </c>
      <c r="J223" s="168"/>
    </row>
    <row r="224" spans="1:10" ht="27" customHeight="1">
      <c r="A224" s="8" t="s">
        <v>129</v>
      </c>
      <c r="B224" s="193"/>
      <c r="C224" s="193"/>
      <c r="D224" s="18"/>
      <c r="E224" s="19"/>
      <c r="F224" s="135"/>
      <c r="G224" s="136"/>
      <c r="H224" s="135"/>
      <c r="I224" s="136"/>
      <c r="J224" s="44"/>
    </row>
    <row r="225" spans="1:10" ht="27" customHeight="1">
      <c r="A225" s="9" t="str">
        <f>A205</f>
        <v>1 機械設備工事に係る労務費</v>
      </c>
      <c r="B225" s="83"/>
      <c r="C225" s="45"/>
      <c r="D225" s="22"/>
      <c r="E225" s="23"/>
      <c r="F225" s="135"/>
      <c r="G225" s="136"/>
      <c r="H225" s="135"/>
      <c r="I225" s="136"/>
      <c r="J225" s="45"/>
    </row>
    <row r="226" spans="1:10" ht="27" customHeight="1">
      <c r="A226" s="137" t="str">
        <f>'入力　'!C17</f>
        <v>(12) 取水設備</v>
      </c>
      <c r="B226" s="176"/>
      <c r="C226" s="176"/>
      <c r="D226" s="22" t="s">
        <v>7</v>
      </c>
      <c r="E226" s="23">
        <v>1</v>
      </c>
      <c r="F226" s="135"/>
      <c r="G226" s="136"/>
      <c r="H226" s="135"/>
      <c r="I226" s="136"/>
      <c r="J226" s="45"/>
    </row>
    <row r="227" spans="1:10" ht="27" customHeight="1">
      <c r="A227" s="145" t="s">
        <v>130</v>
      </c>
      <c r="B227" s="176"/>
      <c r="C227" s="176"/>
      <c r="D227" s="138" t="s">
        <v>103</v>
      </c>
      <c r="E227" s="146" t="s">
        <v>131</v>
      </c>
      <c r="F227" s="147"/>
      <c r="G227" s="148"/>
      <c r="H227" s="147"/>
      <c r="I227" s="148"/>
      <c r="J227" s="85"/>
    </row>
    <row r="228" spans="1:10" ht="27" customHeight="1">
      <c r="A228" s="145" t="s">
        <v>132</v>
      </c>
      <c r="B228" s="176"/>
      <c r="C228" s="176"/>
      <c r="D228" s="138" t="s">
        <v>103</v>
      </c>
      <c r="E228" s="146" t="s">
        <v>131</v>
      </c>
      <c r="F228" s="147"/>
      <c r="G228" s="148"/>
      <c r="H228" s="147"/>
      <c r="I228" s="148"/>
      <c r="J228" s="85"/>
    </row>
    <row r="229" spans="1:10" ht="27" customHeight="1">
      <c r="A229" s="145" t="s">
        <v>133</v>
      </c>
      <c r="B229" s="176"/>
      <c r="C229" s="176"/>
      <c r="D229" s="138" t="s">
        <v>103</v>
      </c>
      <c r="E229" s="146" t="s">
        <v>131</v>
      </c>
      <c r="F229" s="147"/>
      <c r="G229" s="148"/>
      <c r="H229" s="147"/>
      <c r="I229" s="148"/>
      <c r="J229" s="85"/>
    </row>
    <row r="230" spans="1:10" ht="27" customHeight="1">
      <c r="A230" s="145" t="s">
        <v>134</v>
      </c>
      <c r="B230" s="176"/>
      <c r="C230" s="176"/>
      <c r="D230" s="138" t="s">
        <v>103</v>
      </c>
      <c r="E230" s="146" t="s">
        <v>131</v>
      </c>
      <c r="F230" s="147"/>
      <c r="G230" s="148"/>
      <c r="H230" s="147"/>
      <c r="I230" s="148"/>
      <c r="J230" s="85"/>
    </row>
    <row r="231" spans="1:10" ht="27" customHeight="1">
      <c r="A231" s="145" t="s">
        <v>135</v>
      </c>
      <c r="B231" s="176"/>
      <c r="C231" s="176"/>
      <c r="D231" s="138" t="s">
        <v>103</v>
      </c>
      <c r="E231" s="146" t="s">
        <v>131</v>
      </c>
      <c r="F231" s="147"/>
      <c r="G231" s="148"/>
      <c r="H231" s="147"/>
      <c r="I231" s="148"/>
      <c r="J231" s="149"/>
    </row>
    <row r="232" spans="1:10" ht="27" customHeight="1">
      <c r="A232" s="145" t="s">
        <v>136</v>
      </c>
      <c r="B232" s="176"/>
      <c r="C232" s="176"/>
      <c r="D232" s="138" t="s">
        <v>103</v>
      </c>
      <c r="E232" s="146" t="s">
        <v>131</v>
      </c>
      <c r="F232" s="147"/>
      <c r="G232" s="148"/>
      <c r="H232" s="147"/>
      <c r="I232" s="148"/>
      <c r="J232" s="85"/>
    </row>
    <row r="233" spans="1:10" ht="27" customHeight="1">
      <c r="A233" s="145" t="s">
        <v>137</v>
      </c>
      <c r="B233" s="176"/>
      <c r="C233" s="176"/>
      <c r="D233" s="138" t="s">
        <v>103</v>
      </c>
      <c r="E233" s="146" t="s">
        <v>131</v>
      </c>
      <c r="F233" s="147"/>
      <c r="G233" s="148"/>
      <c r="H233" s="147"/>
      <c r="I233" s="148"/>
      <c r="J233" s="150"/>
    </row>
    <row r="234" spans="1:10" ht="27" customHeight="1">
      <c r="A234" s="145" t="s">
        <v>138</v>
      </c>
      <c r="B234" s="176"/>
      <c r="C234" s="176"/>
      <c r="D234" s="138" t="s">
        <v>103</v>
      </c>
      <c r="E234" s="146" t="s">
        <v>131</v>
      </c>
      <c r="F234" s="147"/>
      <c r="G234" s="148"/>
      <c r="H234" s="147"/>
      <c r="I234" s="148"/>
      <c r="J234" s="85"/>
    </row>
    <row r="235" spans="1:10" ht="27" customHeight="1">
      <c r="A235" s="145" t="s">
        <v>139</v>
      </c>
      <c r="B235" s="176"/>
      <c r="C235" s="176"/>
      <c r="D235" s="138" t="s">
        <v>103</v>
      </c>
      <c r="E235" s="146" t="s">
        <v>131</v>
      </c>
      <c r="F235" s="147"/>
      <c r="G235" s="148"/>
      <c r="H235" s="147"/>
      <c r="I235" s="148"/>
      <c r="J235" s="85"/>
    </row>
    <row r="236" spans="1:10" ht="27" customHeight="1">
      <c r="A236" s="145" t="s">
        <v>140</v>
      </c>
      <c r="B236" s="176"/>
      <c r="C236" s="176"/>
      <c r="D236" s="138" t="s">
        <v>103</v>
      </c>
      <c r="E236" s="146" t="s">
        <v>131</v>
      </c>
      <c r="F236" s="147"/>
      <c r="G236" s="148"/>
      <c r="H236" s="147"/>
      <c r="I236" s="148"/>
      <c r="J236" s="85"/>
    </row>
    <row r="237" spans="1:10" ht="27" customHeight="1">
      <c r="A237" s="145"/>
      <c r="B237" s="176"/>
      <c r="C237" s="176"/>
      <c r="D237" s="138"/>
      <c r="E237" s="146"/>
      <c r="F237" s="147"/>
      <c r="G237" s="148"/>
      <c r="H237" s="147"/>
      <c r="I237" s="148"/>
      <c r="J237" s="85"/>
    </row>
    <row r="238" spans="1:10" ht="27" customHeight="1">
      <c r="A238" s="145"/>
      <c r="B238" s="176"/>
      <c r="C238" s="176"/>
      <c r="D238" s="138"/>
      <c r="E238" s="146"/>
      <c r="F238" s="147"/>
      <c r="G238" s="148"/>
      <c r="H238" s="147"/>
      <c r="I238" s="148"/>
      <c r="J238" s="149"/>
    </row>
    <row r="239" spans="1:10" ht="27" customHeight="1">
      <c r="A239" s="143"/>
      <c r="B239" s="176"/>
      <c r="C239" s="176"/>
      <c r="D239" s="34"/>
      <c r="E239" s="35"/>
      <c r="F239" s="147"/>
      <c r="G239" s="148"/>
      <c r="H239" s="147"/>
      <c r="I239" s="148"/>
      <c r="J239" s="52"/>
    </row>
    <row r="240" spans="1:10" ht="27" customHeight="1">
      <c r="A240" s="140" t="s">
        <v>20</v>
      </c>
      <c r="B240" s="175"/>
      <c r="C240" s="175"/>
      <c r="D240" s="37"/>
      <c r="E240" s="38"/>
      <c r="F240" s="151"/>
      <c r="G240" s="152"/>
      <c r="H240" s="151"/>
      <c r="I240" s="152"/>
      <c r="J240" s="53"/>
    </row>
    <row r="241" spans="1:10" ht="27" customHeight="1">
      <c r="A241" s="7"/>
      <c r="B241" s="1"/>
      <c r="C241" s="2"/>
      <c r="D241" s="3"/>
      <c r="E241" s="4"/>
      <c r="F241" s="4"/>
      <c r="G241" s="3"/>
      <c r="H241" s="4"/>
      <c r="I241" s="3"/>
      <c r="J241" s="5" t="str">
        <f>"№  "&amp;'入力　'!$B$5&amp;"-13"</f>
        <v>№  9-13</v>
      </c>
    </row>
    <row r="242" spans="1:10" ht="27" customHeight="1">
      <c r="A242" s="172" t="s">
        <v>0</v>
      </c>
      <c r="B242" s="187" t="s">
        <v>101</v>
      </c>
      <c r="C242" s="167"/>
      <c r="D242" s="167" t="s">
        <v>3</v>
      </c>
      <c r="E242" s="167" t="s">
        <v>4</v>
      </c>
      <c r="F242" s="169" t="s">
        <v>15</v>
      </c>
      <c r="G242" s="171"/>
      <c r="H242" s="170" t="s">
        <v>16</v>
      </c>
      <c r="I242" s="170"/>
      <c r="J242" s="167" t="s">
        <v>102</v>
      </c>
    </row>
    <row r="243" spans="1:10" ht="27" customHeight="1">
      <c r="A243" s="173"/>
      <c r="B243" s="168"/>
      <c r="C243" s="168"/>
      <c r="D243" s="168"/>
      <c r="E243" s="168"/>
      <c r="F243" s="134" t="s">
        <v>103</v>
      </c>
      <c r="G243" s="134" t="s">
        <v>104</v>
      </c>
      <c r="H243" s="134" t="s">
        <v>103</v>
      </c>
      <c r="I243" s="134" t="s">
        <v>104</v>
      </c>
      <c r="J243" s="168"/>
    </row>
    <row r="244" spans="1:10" ht="27" customHeight="1">
      <c r="A244" s="8" t="s">
        <v>129</v>
      </c>
      <c r="B244" s="193"/>
      <c r="C244" s="193"/>
      <c r="D244" s="18"/>
      <c r="E244" s="19"/>
      <c r="F244" s="135"/>
      <c r="G244" s="136"/>
      <c r="H244" s="135"/>
      <c r="I244" s="136"/>
      <c r="J244" s="44"/>
    </row>
    <row r="245" spans="1:10" ht="27" customHeight="1">
      <c r="A245" s="9" t="str">
        <f>A225</f>
        <v>1 機械設備工事に係る労務費</v>
      </c>
      <c r="B245" s="83"/>
      <c r="C245" s="45"/>
      <c r="D245" s="22"/>
      <c r="E245" s="23"/>
      <c r="F245" s="135"/>
      <c r="G245" s="136"/>
      <c r="H245" s="135"/>
      <c r="I245" s="136"/>
      <c r="J245" s="45"/>
    </row>
    <row r="246" spans="1:10" ht="27" customHeight="1">
      <c r="A246" s="137" t="str">
        <f>'入力　'!C18</f>
        <v>(13) 管理設備等</v>
      </c>
      <c r="B246" s="176"/>
      <c r="C246" s="176"/>
      <c r="D246" s="22" t="s">
        <v>7</v>
      </c>
      <c r="E246" s="23">
        <v>1</v>
      </c>
      <c r="F246" s="135"/>
      <c r="G246" s="136"/>
      <c r="H246" s="135"/>
      <c r="I246" s="136"/>
      <c r="J246" s="45"/>
    </row>
    <row r="247" spans="1:10" ht="27" customHeight="1">
      <c r="A247" s="145" t="s">
        <v>130</v>
      </c>
      <c r="B247" s="176"/>
      <c r="C247" s="176"/>
      <c r="D247" s="138" t="s">
        <v>103</v>
      </c>
      <c r="E247" s="146" t="s">
        <v>131</v>
      </c>
      <c r="F247" s="147"/>
      <c r="G247" s="148"/>
      <c r="H247" s="147"/>
      <c r="I247" s="148"/>
      <c r="J247" s="85"/>
    </row>
    <row r="248" spans="1:10" ht="27" customHeight="1">
      <c r="A248" s="145" t="s">
        <v>132</v>
      </c>
      <c r="B248" s="176"/>
      <c r="C248" s="176"/>
      <c r="D248" s="138" t="s">
        <v>103</v>
      </c>
      <c r="E248" s="146" t="s">
        <v>131</v>
      </c>
      <c r="F248" s="147"/>
      <c r="G248" s="148"/>
      <c r="H248" s="147"/>
      <c r="I248" s="148"/>
      <c r="J248" s="85"/>
    </row>
    <row r="249" spans="1:10" ht="27" customHeight="1">
      <c r="A249" s="145" t="s">
        <v>133</v>
      </c>
      <c r="B249" s="176"/>
      <c r="C249" s="176"/>
      <c r="D249" s="138" t="s">
        <v>103</v>
      </c>
      <c r="E249" s="146" t="s">
        <v>131</v>
      </c>
      <c r="F249" s="147"/>
      <c r="G249" s="148"/>
      <c r="H249" s="147"/>
      <c r="I249" s="148"/>
      <c r="J249" s="85"/>
    </row>
    <row r="250" spans="1:10" ht="27" customHeight="1">
      <c r="A250" s="145" t="s">
        <v>134</v>
      </c>
      <c r="B250" s="176"/>
      <c r="C250" s="176"/>
      <c r="D250" s="138" t="s">
        <v>103</v>
      </c>
      <c r="E250" s="146" t="s">
        <v>131</v>
      </c>
      <c r="F250" s="147"/>
      <c r="G250" s="148"/>
      <c r="H250" s="147"/>
      <c r="I250" s="148"/>
      <c r="J250" s="85"/>
    </row>
    <row r="251" spans="1:10" ht="27" customHeight="1">
      <c r="A251" s="145" t="s">
        <v>135</v>
      </c>
      <c r="B251" s="176"/>
      <c r="C251" s="176"/>
      <c r="D251" s="138" t="s">
        <v>103</v>
      </c>
      <c r="E251" s="146" t="s">
        <v>131</v>
      </c>
      <c r="F251" s="147"/>
      <c r="G251" s="148"/>
      <c r="H251" s="147"/>
      <c r="I251" s="148"/>
      <c r="J251" s="149"/>
    </row>
    <row r="252" spans="1:10" ht="27" customHeight="1">
      <c r="A252" s="145" t="s">
        <v>136</v>
      </c>
      <c r="B252" s="176"/>
      <c r="C252" s="176"/>
      <c r="D252" s="138" t="s">
        <v>103</v>
      </c>
      <c r="E252" s="146" t="s">
        <v>131</v>
      </c>
      <c r="F252" s="147"/>
      <c r="G252" s="148"/>
      <c r="H252" s="147"/>
      <c r="I252" s="148"/>
      <c r="J252" s="85"/>
    </row>
    <row r="253" spans="1:10" ht="27" customHeight="1">
      <c r="A253" s="145" t="s">
        <v>137</v>
      </c>
      <c r="B253" s="176"/>
      <c r="C253" s="176"/>
      <c r="D253" s="138" t="s">
        <v>103</v>
      </c>
      <c r="E253" s="146" t="s">
        <v>131</v>
      </c>
      <c r="F253" s="147"/>
      <c r="G253" s="148"/>
      <c r="H253" s="147"/>
      <c r="I253" s="148"/>
      <c r="J253" s="150"/>
    </row>
    <row r="254" spans="1:10" ht="27" customHeight="1">
      <c r="A254" s="145" t="s">
        <v>138</v>
      </c>
      <c r="B254" s="176"/>
      <c r="C254" s="176"/>
      <c r="D254" s="138" t="s">
        <v>103</v>
      </c>
      <c r="E254" s="146" t="s">
        <v>131</v>
      </c>
      <c r="F254" s="147"/>
      <c r="G254" s="148"/>
      <c r="H254" s="147"/>
      <c r="I254" s="148"/>
      <c r="J254" s="85"/>
    </row>
    <row r="255" spans="1:10" ht="27" customHeight="1">
      <c r="A255" s="145" t="s">
        <v>139</v>
      </c>
      <c r="B255" s="176"/>
      <c r="C255" s="176"/>
      <c r="D255" s="138" t="s">
        <v>103</v>
      </c>
      <c r="E255" s="146" t="s">
        <v>131</v>
      </c>
      <c r="F255" s="147"/>
      <c r="G255" s="148"/>
      <c r="H255" s="147"/>
      <c r="I255" s="148"/>
      <c r="J255" s="85"/>
    </row>
    <row r="256" spans="1:10" ht="27" customHeight="1">
      <c r="A256" s="145" t="s">
        <v>140</v>
      </c>
      <c r="B256" s="176"/>
      <c r="C256" s="176"/>
      <c r="D256" s="138" t="s">
        <v>103</v>
      </c>
      <c r="E256" s="146" t="s">
        <v>131</v>
      </c>
      <c r="F256" s="147"/>
      <c r="G256" s="148"/>
      <c r="H256" s="147"/>
      <c r="I256" s="148"/>
      <c r="J256" s="85"/>
    </row>
    <row r="257" spans="1:10" ht="27" customHeight="1">
      <c r="A257" s="145"/>
      <c r="B257" s="176"/>
      <c r="C257" s="176"/>
      <c r="D257" s="138"/>
      <c r="E257" s="146"/>
      <c r="F257" s="147"/>
      <c r="G257" s="148"/>
      <c r="H257" s="147"/>
      <c r="I257" s="148"/>
      <c r="J257" s="85"/>
    </row>
    <row r="258" spans="1:10" ht="27" customHeight="1">
      <c r="A258" s="145"/>
      <c r="B258" s="176"/>
      <c r="C258" s="176"/>
      <c r="D258" s="138"/>
      <c r="E258" s="146"/>
      <c r="F258" s="147"/>
      <c r="G258" s="148"/>
      <c r="H258" s="147"/>
      <c r="I258" s="148"/>
      <c r="J258" s="149"/>
    </row>
    <row r="259" spans="1:10" ht="27" customHeight="1">
      <c r="A259" s="143"/>
      <c r="B259" s="176"/>
      <c r="C259" s="176"/>
      <c r="D259" s="34"/>
      <c r="E259" s="35"/>
      <c r="F259" s="147"/>
      <c r="G259" s="148"/>
      <c r="H259" s="147"/>
      <c r="I259" s="148"/>
      <c r="J259" s="52"/>
    </row>
    <row r="260" spans="1:10" ht="27" customHeight="1">
      <c r="A260" s="140" t="s">
        <v>20</v>
      </c>
      <c r="B260" s="175"/>
      <c r="C260" s="175"/>
      <c r="D260" s="37"/>
      <c r="E260" s="38"/>
      <c r="F260" s="151"/>
      <c r="G260" s="152"/>
      <c r="H260" s="151"/>
      <c r="I260" s="152"/>
      <c r="J260" s="53"/>
    </row>
    <row r="261" spans="1:10" ht="27" customHeight="1">
      <c r="A261" s="7"/>
      <c r="B261" s="1"/>
      <c r="C261" s="2"/>
      <c r="D261" s="3"/>
      <c r="E261" s="4"/>
      <c r="F261" s="4"/>
      <c r="G261" s="3"/>
      <c r="H261" s="4"/>
      <c r="I261" s="3"/>
      <c r="J261" s="5" t="str">
        <f>"№  "&amp;'入力　'!$B$5&amp;"-14"</f>
        <v>№  9-14</v>
      </c>
    </row>
    <row r="262" spans="1:10" ht="27" customHeight="1">
      <c r="A262" s="172" t="s">
        <v>0</v>
      </c>
      <c r="B262" s="187" t="s">
        <v>101</v>
      </c>
      <c r="C262" s="167"/>
      <c r="D262" s="167" t="s">
        <v>3</v>
      </c>
      <c r="E262" s="167" t="s">
        <v>4</v>
      </c>
      <c r="F262" s="169" t="s">
        <v>15</v>
      </c>
      <c r="G262" s="171"/>
      <c r="H262" s="170" t="s">
        <v>16</v>
      </c>
      <c r="I262" s="170"/>
      <c r="J262" s="167" t="s">
        <v>102</v>
      </c>
    </row>
    <row r="263" spans="1:10" ht="27" customHeight="1">
      <c r="A263" s="173"/>
      <c r="B263" s="168"/>
      <c r="C263" s="168"/>
      <c r="D263" s="168"/>
      <c r="E263" s="168"/>
      <c r="F263" s="134" t="s">
        <v>103</v>
      </c>
      <c r="G263" s="134" t="s">
        <v>104</v>
      </c>
      <c r="H263" s="134" t="s">
        <v>103</v>
      </c>
      <c r="I263" s="134" t="s">
        <v>104</v>
      </c>
      <c r="J263" s="168"/>
    </row>
    <row r="264" spans="1:10" ht="27" customHeight="1">
      <c r="A264" s="8" t="s">
        <v>129</v>
      </c>
      <c r="B264" s="193"/>
      <c r="C264" s="193"/>
      <c r="D264" s="18"/>
      <c r="E264" s="19"/>
      <c r="F264" s="135"/>
      <c r="G264" s="136"/>
      <c r="H264" s="135"/>
      <c r="I264" s="136"/>
      <c r="J264" s="44"/>
    </row>
    <row r="265" spans="1:10" ht="27" customHeight="1">
      <c r="A265" s="9" t="str">
        <f>A245</f>
        <v>1 機械設備工事に係る労務費</v>
      </c>
      <c r="B265" s="83"/>
      <c r="C265" s="45"/>
      <c r="D265" s="22"/>
      <c r="E265" s="23"/>
      <c r="F265" s="135"/>
      <c r="G265" s="136"/>
      <c r="H265" s="135"/>
      <c r="I265" s="136"/>
      <c r="J265" s="45"/>
    </row>
    <row r="266" spans="1:10" ht="27" customHeight="1">
      <c r="A266" s="137" t="str">
        <f>'入力　'!C19</f>
        <v>(14) 直接経費</v>
      </c>
      <c r="B266" s="176"/>
      <c r="C266" s="176"/>
      <c r="D266" s="22" t="s">
        <v>7</v>
      </c>
      <c r="E266" s="23">
        <v>1</v>
      </c>
      <c r="F266" s="135"/>
      <c r="G266" s="136"/>
      <c r="H266" s="135"/>
      <c r="I266" s="136"/>
      <c r="J266" s="45"/>
    </row>
    <row r="267" spans="1:10" ht="27" customHeight="1">
      <c r="A267" s="145" t="s">
        <v>130</v>
      </c>
      <c r="B267" s="176"/>
      <c r="C267" s="176"/>
      <c r="D267" s="138" t="s">
        <v>103</v>
      </c>
      <c r="E267" s="146" t="s">
        <v>131</v>
      </c>
      <c r="F267" s="147"/>
      <c r="G267" s="148"/>
      <c r="H267" s="147"/>
      <c r="I267" s="148"/>
      <c r="J267" s="85"/>
    </row>
    <row r="268" spans="1:10" ht="27" customHeight="1">
      <c r="A268" s="145" t="s">
        <v>132</v>
      </c>
      <c r="B268" s="176"/>
      <c r="C268" s="176"/>
      <c r="D268" s="138" t="s">
        <v>103</v>
      </c>
      <c r="E268" s="146" t="s">
        <v>131</v>
      </c>
      <c r="F268" s="147"/>
      <c r="G268" s="148"/>
      <c r="H268" s="147"/>
      <c r="I268" s="148"/>
      <c r="J268" s="85"/>
    </row>
    <row r="269" spans="1:10" ht="27" customHeight="1">
      <c r="A269" s="145" t="s">
        <v>133</v>
      </c>
      <c r="B269" s="176"/>
      <c r="C269" s="176"/>
      <c r="D269" s="138" t="s">
        <v>103</v>
      </c>
      <c r="E269" s="146" t="s">
        <v>131</v>
      </c>
      <c r="F269" s="147"/>
      <c r="G269" s="148"/>
      <c r="H269" s="147"/>
      <c r="I269" s="148"/>
      <c r="J269" s="85"/>
    </row>
    <row r="270" spans="1:10" ht="27" customHeight="1">
      <c r="A270" s="145" t="s">
        <v>134</v>
      </c>
      <c r="B270" s="176"/>
      <c r="C270" s="176"/>
      <c r="D270" s="138" t="s">
        <v>103</v>
      </c>
      <c r="E270" s="146" t="s">
        <v>131</v>
      </c>
      <c r="F270" s="147"/>
      <c r="G270" s="148"/>
      <c r="H270" s="147"/>
      <c r="I270" s="148"/>
      <c r="J270" s="85"/>
    </row>
    <row r="271" spans="1:10" ht="27" customHeight="1">
      <c r="A271" s="145" t="s">
        <v>135</v>
      </c>
      <c r="B271" s="176"/>
      <c r="C271" s="176"/>
      <c r="D271" s="138" t="s">
        <v>103</v>
      </c>
      <c r="E271" s="146" t="s">
        <v>131</v>
      </c>
      <c r="F271" s="147"/>
      <c r="G271" s="148"/>
      <c r="H271" s="147"/>
      <c r="I271" s="148"/>
      <c r="J271" s="149"/>
    </row>
    <row r="272" spans="1:10" ht="27" customHeight="1">
      <c r="A272" s="145" t="s">
        <v>136</v>
      </c>
      <c r="B272" s="176"/>
      <c r="C272" s="176"/>
      <c r="D272" s="138" t="s">
        <v>103</v>
      </c>
      <c r="E272" s="146" t="s">
        <v>131</v>
      </c>
      <c r="F272" s="147"/>
      <c r="G272" s="148"/>
      <c r="H272" s="147"/>
      <c r="I272" s="148"/>
      <c r="J272" s="85"/>
    </row>
    <row r="273" spans="1:10" ht="27" customHeight="1">
      <c r="A273" s="145" t="s">
        <v>137</v>
      </c>
      <c r="B273" s="176"/>
      <c r="C273" s="176"/>
      <c r="D273" s="138" t="s">
        <v>103</v>
      </c>
      <c r="E273" s="146" t="s">
        <v>131</v>
      </c>
      <c r="F273" s="147"/>
      <c r="G273" s="148"/>
      <c r="H273" s="147"/>
      <c r="I273" s="148"/>
      <c r="J273" s="150"/>
    </row>
    <row r="274" spans="1:10" ht="27" customHeight="1">
      <c r="A274" s="145" t="s">
        <v>138</v>
      </c>
      <c r="B274" s="176"/>
      <c r="C274" s="176"/>
      <c r="D274" s="138" t="s">
        <v>103</v>
      </c>
      <c r="E274" s="146" t="s">
        <v>131</v>
      </c>
      <c r="F274" s="147"/>
      <c r="G274" s="148"/>
      <c r="H274" s="147"/>
      <c r="I274" s="148"/>
      <c r="J274" s="85"/>
    </row>
    <row r="275" spans="1:10" ht="27" customHeight="1">
      <c r="A275" s="145" t="s">
        <v>139</v>
      </c>
      <c r="B275" s="176"/>
      <c r="C275" s="176"/>
      <c r="D275" s="138" t="s">
        <v>103</v>
      </c>
      <c r="E275" s="146" t="s">
        <v>131</v>
      </c>
      <c r="F275" s="147"/>
      <c r="G275" s="148"/>
      <c r="H275" s="147"/>
      <c r="I275" s="148"/>
      <c r="J275" s="85"/>
    </row>
    <row r="276" spans="1:10" ht="27" customHeight="1">
      <c r="A276" s="145" t="s">
        <v>140</v>
      </c>
      <c r="B276" s="176"/>
      <c r="C276" s="176"/>
      <c r="D276" s="138" t="s">
        <v>103</v>
      </c>
      <c r="E276" s="146" t="s">
        <v>131</v>
      </c>
      <c r="F276" s="147"/>
      <c r="G276" s="148"/>
      <c r="H276" s="147"/>
      <c r="I276" s="148"/>
      <c r="J276" s="85"/>
    </row>
    <row r="277" spans="1:10" ht="27" customHeight="1">
      <c r="A277" s="145"/>
      <c r="B277" s="176"/>
      <c r="C277" s="176"/>
      <c r="D277" s="138"/>
      <c r="E277" s="146"/>
      <c r="F277" s="147"/>
      <c r="G277" s="148"/>
      <c r="H277" s="147"/>
      <c r="I277" s="148"/>
      <c r="J277" s="85"/>
    </row>
    <row r="278" spans="1:10" ht="27" customHeight="1">
      <c r="A278" s="145"/>
      <c r="B278" s="176"/>
      <c r="C278" s="176"/>
      <c r="D278" s="138"/>
      <c r="E278" s="146"/>
      <c r="F278" s="147"/>
      <c r="G278" s="148"/>
      <c r="H278" s="147"/>
      <c r="I278" s="148"/>
      <c r="J278" s="149"/>
    </row>
    <row r="279" spans="1:10" ht="27" customHeight="1">
      <c r="A279" s="143"/>
      <c r="B279" s="176"/>
      <c r="C279" s="176"/>
      <c r="D279" s="34"/>
      <c r="E279" s="35"/>
      <c r="F279" s="147"/>
      <c r="G279" s="148"/>
      <c r="H279" s="147"/>
      <c r="I279" s="148"/>
      <c r="J279" s="52"/>
    </row>
    <row r="280" spans="1:10" ht="27" customHeight="1">
      <c r="A280" s="140" t="s">
        <v>20</v>
      </c>
      <c r="B280" s="175"/>
      <c r="C280" s="175"/>
      <c r="D280" s="37"/>
      <c r="E280" s="38"/>
      <c r="F280" s="151"/>
      <c r="G280" s="152"/>
      <c r="H280" s="151"/>
      <c r="I280" s="152"/>
      <c r="J280" s="53"/>
    </row>
    <row r="281" spans="1:10" ht="27" customHeight="1">
      <c r="A281" s="7"/>
      <c r="B281" s="1"/>
      <c r="C281" s="2"/>
      <c r="D281" s="3"/>
      <c r="E281" s="4"/>
      <c r="F281" s="4"/>
      <c r="G281" s="3"/>
      <c r="H281" s="4"/>
      <c r="I281" s="3"/>
      <c r="J281" s="5" t="str">
        <f>"№  "&amp;'入力　'!$B$5&amp;"-15"</f>
        <v>№  9-15</v>
      </c>
    </row>
    <row r="282" spans="1:10" ht="27" customHeight="1">
      <c r="A282" s="172" t="s">
        <v>0</v>
      </c>
      <c r="B282" s="187" t="s">
        <v>101</v>
      </c>
      <c r="C282" s="167"/>
      <c r="D282" s="167" t="s">
        <v>3</v>
      </c>
      <c r="E282" s="167" t="s">
        <v>4</v>
      </c>
      <c r="F282" s="169" t="s">
        <v>15</v>
      </c>
      <c r="G282" s="171"/>
      <c r="H282" s="170" t="s">
        <v>16</v>
      </c>
      <c r="I282" s="170"/>
      <c r="J282" s="167" t="s">
        <v>102</v>
      </c>
    </row>
    <row r="283" spans="1:10" ht="27" customHeight="1">
      <c r="A283" s="173"/>
      <c r="B283" s="168"/>
      <c r="C283" s="168"/>
      <c r="D283" s="168"/>
      <c r="E283" s="168"/>
      <c r="F283" s="134" t="s">
        <v>103</v>
      </c>
      <c r="G283" s="134" t="s">
        <v>104</v>
      </c>
      <c r="H283" s="134" t="s">
        <v>103</v>
      </c>
      <c r="I283" s="134" t="s">
        <v>104</v>
      </c>
      <c r="J283" s="168"/>
    </row>
    <row r="284" spans="1:10" ht="27" customHeight="1">
      <c r="A284" s="8" t="s">
        <v>129</v>
      </c>
      <c r="B284" s="193"/>
      <c r="C284" s="193"/>
      <c r="D284" s="18"/>
      <c r="E284" s="19"/>
      <c r="F284" s="135"/>
      <c r="G284" s="136"/>
      <c r="H284" s="135"/>
      <c r="I284" s="136"/>
      <c r="J284" s="44"/>
    </row>
    <row r="285" spans="1:10" ht="27" customHeight="1">
      <c r="A285" s="9" t="str">
        <f>A265</f>
        <v>1 機械設備工事に係る労務費</v>
      </c>
      <c r="B285" s="83"/>
      <c r="C285" s="45"/>
      <c r="D285" s="22"/>
      <c r="E285" s="23"/>
      <c r="F285" s="135"/>
      <c r="G285" s="136"/>
      <c r="H285" s="135"/>
      <c r="I285" s="136"/>
      <c r="J285" s="45"/>
    </row>
    <row r="286" spans="1:10" ht="27" customHeight="1">
      <c r="A286" s="137" t="str">
        <f>'入力　'!C20</f>
        <v>(15) 仮設設備</v>
      </c>
      <c r="B286" s="176"/>
      <c r="C286" s="176"/>
      <c r="D286" s="22" t="s">
        <v>7</v>
      </c>
      <c r="E286" s="23">
        <v>1</v>
      </c>
      <c r="F286" s="135"/>
      <c r="G286" s="136"/>
      <c r="H286" s="135"/>
      <c r="I286" s="136"/>
      <c r="J286" s="45"/>
    </row>
    <row r="287" spans="1:10" ht="27" customHeight="1">
      <c r="A287" s="145" t="s">
        <v>130</v>
      </c>
      <c r="B287" s="176"/>
      <c r="C287" s="176"/>
      <c r="D287" s="138" t="s">
        <v>103</v>
      </c>
      <c r="E287" s="146" t="s">
        <v>131</v>
      </c>
      <c r="F287" s="147"/>
      <c r="G287" s="148"/>
      <c r="H287" s="147"/>
      <c r="I287" s="148"/>
      <c r="J287" s="85"/>
    </row>
    <row r="288" spans="1:10" ht="27" customHeight="1">
      <c r="A288" s="145" t="s">
        <v>132</v>
      </c>
      <c r="B288" s="176"/>
      <c r="C288" s="176"/>
      <c r="D288" s="138" t="s">
        <v>103</v>
      </c>
      <c r="E288" s="146" t="s">
        <v>131</v>
      </c>
      <c r="F288" s="147"/>
      <c r="G288" s="148"/>
      <c r="H288" s="147"/>
      <c r="I288" s="148"/>
      <c r="J288" s="85"/>
    </row>
    <row r="289" spans="1:10" ht="27" customHeight="1">
      <c r="A289" s="145" t="s">
        <v>133</v>
      </c>
      <c r="B289" s="176"/>
      <c r="C289" s="176"/>
      <c r="D289" s="138" t="s">
        <v>103</v>
      </c>
      <c r="E289" s="146" t="s">
        <v>131</v>
      </c>
      <c r="F289" s="147"/>
      <c r="G289" s="148"/>
      <c r="H289" s="147"/>
      <c r="I289" s="148"/>
      <c r="J289" s="85"/>
    </row>
    <row r="290" spans="1:10" ht="27" customHeight="1">
      <c r="A290" s="145" t="s">
        <v>134</v>
      </c>
      <c r="B290" s="176"/>
      <c r="C290" s="176"/>
      <c r="D290" s="138" t="s">
        <v>103</v>
      </c>
      <c r="E290" s="146" t="s">
        <v>131</v>
      </c>
      <c r="F290" s="147"/>
      <c r="G290" s="148"/>
      <c r="H290" s="147"/>
      <c r="I290" s="148"/>
      <c r="J290" s="85"/>
    </row>
    <row r="291" spans="1:10" ht="27" customHeight="1">
      <c r="A291" s="145" t="s">
        <v>135</v>
      </c>
      <c r="B291" s="176"/>
      <c r="C291" s="176"/>
      <c r="D291" s="138" t="s">
        <v>103</v>
      </c>
      <c r="E291" s="146" t="s">
        <v>131</v>
      </c>
      <c r="F291" s="147"/>
      <c r="G291" s="148"/>
      <c r="H291" s="147"/>
      <c r="I291" s="148"/>
      <c r="J291" s="149"/>
    </row>
    <row r="292" spans="1:10" ht="27" customHeight="1">
      <c r="A292" s="145" t="s">
        <v>136</v>
      </c>
      <c r="B292" s="176"/>
      <c r="C292" s="176"/>
      <c r="D292" s="138" t="s">
        <v>103</v>
      </c>
      <c r="E292" s="146" t="s">
        <v>131</v>
      </c>
      <c r="F292" s="147"/>
      <c r="G292" s="148"/>
      <c r="H292" s="147"/>
      <c r="I292" s="148"/>
      <c r="J292" s="85"/>
    </row>
    <row r="293" spans="1:10" ht="27" customHeight="1">
      <c r="A293" s="145" t="s">
        <v>137</v>
      </c>
      <c r="B293" s="176"/>
      <c r="C293" s="176"/>
      <c r="D293" s="138" t="s">
        <v>103</v>
      </c>
      <c r="E293" s="146" t="s">
        <v>131</v>
      </c>
      <c r="F293" s="147"/>
      <c r="G293" s="148"/>
      <c r="H293" s="147"/>
      <c r="I293" s="148"/>
      <c r="J293" s="150"/>
    </row>
    <row r="294" spans="1:10" ht="27" customHeight="1">
      <c r="A294" s="145" t="s">
        <v>138</v>
      </c>
      <c r="B294" s="176"/>
      <c r="C294" s="176"/>
      <c r="D294" s="138" t="s">
        <v>103</v>
      </c>
      <c r="E294" s="146" t="s">
        <v>131</v>
      </c>
      <c r="F294" s="147"/>
      <c r="G294" s="148"/>
      <c r="H294" s="147"/>
      <c r="I294" s="148"/>
      <c r="J294" s="85"/>
    </row>
    <row r="295" spans="1:10" ht="27" customHeight="1">
      <c r="A295" s="145" t="s">
        <v>139</v>
      </c>
      <c r="B295" s="176"/>
      <c r="C295" s="176"/>
      <c r="D295" s="138" t="s">
        <v>103</v>
      </c>
      <c r="E295" s="146" t="s">
        <v>131</v>
      </c>
      <c r="F295" s="147"/>
      <c r="G295" s="148"/>
      <c r="H295" s="147"/>
      <c r="I295" s="148"/>
      <c r="J295" s="85"/>
    </row>
    <row r="296" spans="1:10" ht="27" customHeight="1">
      <c r="A296" s="145" t="s">
        <v>140</v>
      </c>
      <c r="B296" s="176"/>
      <c r="C296" s="176"/>
      <c r="D296" s="138" t="s">
        <v>103</v>
      </c>
      <c r="E296" s="146" t="s">
        <v>131</v>
      </c>
      <c r="F296" s="147"/>
      <c r="G296" s="148"/>
      <c r="H296" s="147"/>
      <c r="I296" s="148"/>
      <c r="J296" s="85"/>
    </row>
    <row r="297" spans="1:10" ht="27" customHeight="1">
      <c r="A297" s="145"/>
      <c r="B297" s="176"/>
      <c r="C297" s="176"/>
      <c r="D297" s="138"/>
      <c r="E297" s="146"/>
      <c r="F297" s="147"/>
      <c r="G297" s="148"/>
      <c r="H297" s="147"/>
      <c r="I297" s="148"/>
      <c r="J297" s="85"/>
    </row>
    <row r="298" spans="1:10" ht="27" customHeight="1">
      <c r="A298" s="145"/>
      <c r="B298" s="176"/>
      <c r="C298" s="176"/>
      <c r="D298" s="138"/>
      <c r="E298" s="146"/>
      <c r="F298" s="147"/>
      <c r="G298" s="148"/>
      <c r="H298" s="147"/>
      <c r="I298" s="148"/>
      <c r="J298" s="149"/>
    </row>
    <row r="299" spans="1:10" ht="27" customHeight="1">
      <c r="A299" s="143"/>
      <c r="B299" s="176"/>
      <c r="C299" s="176"/>
      <c r="D299" s="34"/>
      <c r="E299" s="35"/>
      <c r="F299" s="147"/>
      <c r="G299" s="148"/>
      <c r="H299" s="147"/>
      <c r="I299" s="148"/>
      <c r="J299" s="52"/>
    </row>
    <row r="300" spans="1:10" ht="27" customHeight="1">
      <c r="A300" s="140" t="s">
        <v>20</v>
      </c>
      <c r="B300" s="175"/>
      <c r="C300" s="175"/>
      <c r="D300" s="37"/>
      <c r="E300" s="38"/>
      <c r="F300" s="151"/>
      <c r="G300" s="152"/>
      <c r="H300" s="151"/>
      <c r="I300" s="152"/>
      <c r="J300" s="53"/>
    </row>
  </sheetData>
  <sheetProtection/>
  <mergeCells count="345"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0:C280"/>
    <mergeCell ref="A282:A283"/>
    <mergeCell ref="B282:C283"/>
    <mergeCell ref="D282:D283"/>
    <mergeCell ref="E282:E283"/>
    <mergeCell ref="F282:G282"/>
    <mergeCell ref="H282:I282"/>
    <mergeCell ref="J282:J283"/>
    <mergeCell ref="B284:C284"/>
    <mergeCell ref="B286:C286"/>
    <mergeCell ref="B287:C287"/>
    <mergeCell ref="B288:C288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59:C259"/>
    <mergeCell ref="B260:C260"/>
    <mergeCell ref="A262:A263"/>
    <mergeCell ref="B262:C263"/>
    <mergeCell ref="D262:D263"/>
    <mergeCell ref="E262:E263"/>
    <mergeCell ref="F262:G262"/>
    <mergeCell ref="H262:I262"/>
    <mergeCell ref="J262:J263"/>
    <mergeCell ref="B264:C264"/>
    <mergeCell ref="B266:C266"/>
    <mergeCell ref="B267:C267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H242:I242"/>
    <mergeCell ref="J242:J243"/>
    <mergeCell ref="B244:C244"/>
    <mergeCell ref="B246:C246"/>
    <mergeCell ref="B238:C238"/>
    <mergeCell ref="B239:C239"/>
    <mergeCell ref="B240:C240"/>
    <mergeCell ref="B234:C234"/>
    <mergeCell ref="B235:C235"/>
    <mergeCell ref="B236:C236"/>
    <mergeCell ref="B237:C237"/>
    <mergeCell ref="E242:E243"/>
    <mergeCell ref="F242:G242"/>
    <mergeCell ref="B230:C230"/>
    <mergeCell ref="B231:C231"/>
    <mergeCell ref="D222:D223"/>
    <mergeCell ref="E222:E223"/>
    <mergeCell ref="F222:G222"/>
    <mergeCell ref="A242:A243"/>
    <mergeCell ref="B242:C243"/>
    <mergeCell ref="D242:D243"/>
    <mergeCell ref="B232:C232"/>
    <mergeCell ref="B233:C233"/>
    <mergeCell ref="A222:A223"/>
    <mergeCell ref="B222:C223"/>
    <mergeCell ref="B226:C226"/>
    <mergeCell ref="B227:C227"/>
    <mergeCell ref="B228:C228"/>
    <mergeCell ref="B229:C229"/>
    <mergeCell ref="H222:I222"/>
    <mergeCell ref="J222:J223"/>
    <mergeCell ref="B224:C224"/>
    <mergeCell ref="B216:C216"/>
    <mergeCell ref="B217:C217"/>
    <mergeCell ref="B218:C218"/>
    <mergeCell ref="B219:C219"/>
    <mergeCell ref="B220:C220"/>
    <mergeCell ref="J202:J203"/>
    <mergeCell ref="B204:C204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5:C195"/>
    <mergeCell ref="B196:C196"/>
    <mergeCell ref="B197:C197"/>
    <mergeCell ref="B198:C198"/>
    <mergeCell ref="B199:C199"/>
    <mergeCell ref="B200:C200"/>
    <mergeCell ref="A202:A203"/>
    <mergeCell ref="B202:C203"/>
    <mergeCell ref="D202:D203"/>
    <mergeCell ref="E202:E203"/>
    <mergeCell ref="F202:G202"/>
    <mergeCell ref="H202:I202"/>
    <mergeCell ref="H182:I182"/>
    <mergeCell ref="J182:J183"/>
    <mergeCell ref="B184:C184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74:C174"/>
    <mergeCell ref="B175:C175"/>
    <mergeCell ref="B176:C176"/>
    <mergeCell ref="B177:C177"/>
    <mergeCell ref="B178:C178"/>
    <mergeCell ref="B179:C179"/>
    <mergeCell ref="B180:C180"/>
    <mergeCell ref="A182:A183"/>
    <mergeCell ref="B182:C183"/>
    <mergeCell ref="D182:D183"/>
    <mergeCell ref="E182:E183"/>
    <mergeCell ref="F182:G182"/>
    <mergeCell ref="F162:G162"/>
    <mergeCell ref="H162:I162"/>
    <mergeCell ref="J162:J163"/>
    <mergeCell ref="B164:C164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2:A163"/>
    <mergeCell ref="B162:C163"/>
    <mergeCell ref="D162:D163"/>
    <mergeCell ref="E162:E163"/>
    <mergeCell ref="B150:C150"/>
    <mergeCell ref="B151:C151"/>
    <mergeCell ref="B152:C152"/>
    <mergeCell ref="E142:E143"/>
    <mergeCell ref="F142:G142"/>
    <mergeCell ref="H142:I142"/>
    <mergeCell ref="A142:A143"/>
    <mergeCell ref="B142:C143"/>
    <mergeCell ref="D142:D143"/>
    <mergeCell ref="B147:C147"/>
    <mergeCell ref="B148:C148"/>
    <mergeCell ref="B149:C149"/>
    <mergeCell ref="J142:J143"/>
    <mergeCell ref="B144:C144"/>
    <mergeCell ref="B146:C146"/>
    <mergeCell ref="B138:C138"/>
    <mergeCell ref="B139:C139"/>
    <mergeCell ref="B140:C140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18:C118"/>
    <mergeCell ref="B119:C119"/>
    <mergeCell ref="B120:C120"/>
    <mergeCell ref="B132:C132"/>
    <mergeCell ref="B133:C133"/>
    <mergeCell ref="B134:C134"/>
    <mergeCell ref="D122:D123"/>
    <mergeCell ref="E122:E123"/>
    <mergeCell ref="F122:G122"/>
    <mergeCell ref="H122:I122"/>
    <mergeCell ref="J122:J123"/>
    <mergeCell ref="B124:C124"/>
    <mergeCell ref="A102:A103"/>
    <mergeCell ref="B102:C103"/>
    <mergeCell ref="D102:D103"/>
    <mergeCell ref="E102:E103"/>
    <mergeCell ref="F102:G102"/>
    <mergeCell ref="H102:I102"/>
    <mergeCell ref="J102:J103"/>
    <mergeCell ref="B104:C104"/>
    <mergeCell ref="B106:C106"/>
    <mergeCell ref="B107:C107"/>
    <mergeCell ref="B108:C108"/>
    <mergeCell ref="B109:C109"/>
    <mergeCell ref="A122:A123"/>
    <mergeCell ref="B122:C123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0:C80"/>
    <mergeCell ref="A82:A83"/>
    <mergeCell ref="B82:C83"/>
    <mergeCell ref="D82:D83"/>
    <mergeCell ref="E82:E83"/>
    <mergeCell ref="F82:G82"/>
    <mergeCell ref="H82:I82"/>
    <mergeCell ref="J82:J83"/>
    <mergeCell ref="B84:C84"/>
    <mergeCell ref="B86:C86"/>
    <mergeCell ref="B87:C87"/>
    <mergeCell ref="B88:C8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59:C59"/>
    <mergeCell ref="B60:C60"/>
    <mergeCell ref="A62:A63"/>
    <mergeCell ref="B62:C63"/>
    <mergeCell ref="D62:D63"/>
    <mergeCell ref="E62:E63"/>
    <mergeCell ref="F62:G62"/>
    <mergeCell ref="H62:I62"/>
    <mergeCell ref="J62:J63"/>
    <mergeCell ref="B64:C64"/>
    <mergeCell ref="B66:C66"/>
    <mergeCell ref="B67:C6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H42:I42"/>
    <mergeCell ref="J42:J43"/>
    <mergeCell ref="B44:C44"/>
    <mergeCell ref="B46:C46"/>
    <mergeCell ref="B38:C38"/>
    <mergeCell ref="B39:C39"/>
    <mergeCell ref="B40:C40"/>
    <mergeCell ref="B34:C34"/>
    <mergeCell ref="B35:C35"/>
    <mergeCell ref="B36:C36"/>
    <mergeCell ref="B37:C37"/>
    <mergeCell ref="E42:E43"/>
    <mergeCell ref="F42:G42"/>
    <mergeCell ref="B30:C30"/>
    <mergeCell ref="B31:C31"/>
    <mergeCell ref="D22:D23"/>
    <mergeCell ref="E22:E23"/>
    <mergeCell ref="F22:G22"/>
    <mergeCell ref="A42:A43"/>
    <mergeCell ref="B42:C43"/>
    <mergeCell ref="D42:D43"/>
    <mergeCell ref="B32:C32"/>
    <mergeCell ref="B33:C33"/>
    <mergeCell ref="A22:A23"/>
    <mergeCell ref="B22:C23"/>
    <mergeCell ref="B26:C26"/>
    <mergeCell ref="B27:C27"/>
    <mergeCell ref="B28:C28"/>
    <mergeCell ref="B29:C29"/>
    <mergeCell ref="H22:I22"/>
    <mergeCell ref="J22:J23"/>
    <mergeCell ref="B24:C24"/>
    <mergeCell ref="B16:C16"/>
    <mergeCell ref="B17:C17"/>
    <mergeCell ref="B18:C18"/>
    <mergeCell ref="B19:C19"/>
    <mergeCell ref="B20:C20"/>
    <mergeCell ref="J2:J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:A3"/>
    <mergeCell ref="B2:C3"/>
    <mergeCell ref="D2:D3"/>
    <mergeCell ref="E2:E3"/>
    <mergeCell ref="F2:G2"/>
    <mergeCell ref="H2:I2"/>
  </mergeCells>
  <printOptions/>
  <pageMargins left="0.74" right="0.5118110236220472" top="0.63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J140"/>
  <sheetViews>
    <sheetView view="pageBreakPreview" zoomScale="75" zoomScaleSheetLayoutView="75" zoomScalePageLayoutView="0" workbookViewId="0" topLeftCell="A1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10" width="15.57421875" style="6" customWidth="1"/>
    <col min="11" max="16384" width="9.00390625" style="6" customWidth="1"/>
  </cols>
  <sheetData>
    <row r="1" spans="1:10" ht="27" customHeight="1">
      <c r="A1" s="7" t="s">
        <v>8</v>
      </c>
      <c r="B1" s="1"/>
      <c r="C1" s="2"/>
      <c r="D1" s="3"/>
      <c r="E1" s="4"/>
      <c r="F1" s="4"/>
      <c r="G1" s="3"/>
      <c r="H1" s="4"/>
      <c r="I1" s="3"/>
      <c r="J1" s="5" t="str">
        <f>"№  "&amp;'入力　'!$B$21&amp;"-1"</f>
        <v>№  10-1</v>
      </c>
    </row>
    <row r="2" spans="1:10" ht="27" customHeight="1">
      <c r="A2" s="172" t="s">
        <v>0</v>
      </c>
      <c r="B2" s="187" t="s">
        <v>101</v>
      </c>
      <c r="C2" s="167"/>
      <c r="D2" s="167" t="s">
        <v>3</v>
      </c>
      <c r="E2" s="167" t="s">
        <v>4</v>
      </c>
      <c r="F2" s="169" t="s">
        <v>15</v>
      </c>
      <c r="G2" s="171"/>
      <c r="H2" s="170" t="s">
        <v>16</v>
      </c>
      <c r="I2" s="170"/>
      <c r="J2" s="167" t="s">
        <v>102</v>
      </c>
    </row>
    <row r="3" spans="1:10" ht="27" customHeight="1">
      <c r="A3" s="173"/>
      <c r="B3" s="168"/>
      <c r="C3" s="168"/>
      <c r="D3" s="168"/>
      <c r="E3" s="168"/>
      <c r="F3" s="134" t="s">
        <v>103</v>
      </c>
      <c r="G3" s="134" t="s">
        <v>104</v>
      </c>
      <c r="H3" s="134" t="s">
        <v>103</v>
      </c>
      <c r="I3" s="134" t="s">
        <v>104</v>
      </c>
      <c r="J3" s="168"/>
    </row>
    <row r="4" spans="1:10" ht="27" customHeight="1">
      <c r="A4" s="8" t="s">
        <v>129</v>
      </c>
      <c r="B4" s="193"/>
      <c r="C4" s="193"/>
      <c r="D4" s="18"/>
      <c r="E4" s="19"/>
      <c r="F4" s="135"/>
      <c r="G4" s="136"/>
      <c r="H4" s="135"/>
      <c r="I4" s="136"/>
      <c r="J4" s="44"/>
    </row>
    <row r="5" spans="1:10" ht="27" customHeight="1">
      <c r="A5" s="9" t="str">
        <f>'入力　'!A21&amp;'入力　'!$C$21&amp;"に係る労務費"</f>
        <v>2 配管設備工事に係る労務費</v>
      </c>
      <c r="B5" s="83"/>
      <c r="C5" s="45"/>
      <c r="D5" s="22"/>
      <c r="E5" s="23"/>
      <c r="F5" s="135"/>
      <c r="G5" s="136"/>
      <c r="H5" s="135"/>
      <c r="I5" s="136"/>
      <c r="J5" s="45"/>
    </row>
    <row r="6" spans="1:10" ht="27" customHeight="1">
      <c r="A6" s="153" t="str">
        <f>'入力　'!C22</f>
        <v>(1) 浸出水処理施設配管工事　　</v>
      </c>
      <c r="B6" s="176"/>
      <c r="C6" s="176"/>
      <c r="D6" s="22" t="s">
        <v>7</v>
      </c>
      <c r="E6" s="23">
        <v>1</v>
      </c>
      <c r="F6" s="135"/>
      <c r="G6" s="136"/>
      <c r="H6" s="135"/>
      <c r="I6" s="136"/>
      <c r="J6" s="45"/>
    </row>
    <row r="7" spans="1:10" ht="27" customHeight="1">
      <c r="A7" s="145" t="s">
        <v>130</v>
      </c>
      <c r="B7" s="176"/>
      <c r="C7" s="176"/>
      <c r="D7" s="138" t="s">
        <v>103</v>
      </c>
      <c r="E7" s="146" t="s">
        <v>131</v>
      </c>
      <c r="F7" s="147"/>
      <c r="G7" s="148"/>
      <c r="H7" s="147"/>
      <c r="I7" s="148"/>
      <c r="J7" s="85"/>
    </row>
    <row r="8" spans="1:10" ht="27" customHeight="1">
      <c r="A8" s="145" t="s">
        <v>132</v>
      </c>
      <c r="B8" s="176"/>
      <c r="C8" s="176"/>
      <c r="D8" s="138" t="s">
        <v>103</v>
      </c>
      <c r="E8" s="146" t="s">
        <v>131</v>
      </c>
      <c r="F8" s="147"/>
      <c r="G8" s="148"/>
      <c r="H8" s="147"/>
      <c r="I8" s="148"/>
      <c r="J8" s="85"/>
    </row>
    <row r="9" spans="1:10" ht="27" customHeight="1">
      <c r="A9" s="145" t="s">
        <v>133</v>
      </c>
      <c r="B9" s="176"/>
      <c r="C9" s="176"/>
      <c r="D9" s="138" t="s">
        <v>103</v>
      </c>
      <c r="E9" s="146" t="s">
        <v>131</v>
      </c>
      <c r="F9" s="147"/>
      <c r="G9" s="148"/>
      <c r="H9" s="147"/>
      <c r="I9" s="148"/>
      <c r="J9" s="85"/>
    </row>
    <row r="10" spans="1:10" ht="27" customHeight="1">
      <c r="A10" s="145" t="s">
        <v>134</v>
      </c>
      <c r="B10" s="176"/>
      <c r="C10" s="176"/>
      <c r="D10" s="138" t="s">
        <v>103</v>
      </c>
      <c r="E10" s="146" t="s">
        <v>131</v>
      </c>
      <c r="F10" s="147"/>
      <c r="G10" s="148"/>
      <c r="H10" s="147"/>
      <c r="I10" s="148"/>
      <c r="J10" s="85"/>
    </row>
    <row r="11" spans="1:10" ht="27" customHeight="1">
      <c r="A11" s="145" t="s">
        <v>135</v>
      </c>
      <c r="B11" s="176"/>
      <c r="C11" s="176"/>
      <c r="D11" s="138" t="s">
        <v>103</v>
      </c>
      <c r="E11" s="146" t="s">
        <v>131</v>
      </c>
      <c r="F11" s="147"/>
      <c r="G11" s="148"/>
      <c r="H11" s="147"/>
      <c r="I11" s="148"/>
      <c r="J11" s="149"/>
    </row>
    <row r="12" spans="1:10" ht="27" customHeight="1">
      <c r="A12" s="145" t="s">
        <v>136</v>
      </c>
      <c r="B12" s="176"/>
      <c r="C12" s="176"/>
      <c r="D12" s="138" t="s">
        <v>103</v>
      </c>
      <c r="E12" s="146" t="s">
        <v>131</v>
      </c>
      <c r="F12" s="147"/>
      <c r="G12" s="148"/>
      <c r="H12" s="147"/>
      <c r="I12" s="148"/>
      <c r="J12" s="85"/>
    </row>
    <row r="13" spans="1:10" ht="27" customHeight="1">
      <c r="A13" s="145" t="s">
        <v>137</v>
      </c>
      <c r="B13" s="176"/>
      <c r="C13" s="176"/>
      <c r="D13" s="138" t="s">
        <v>103</v>
      </c>
      <c r="E13" s="146" t="s">
        <v>131</v>
      </c>
      <c r="F13" s="147"/>
      <c r="G13" s="148"/>
      <c r="H13" s="147"/>
      <c r="I13" s="148"/>
      <c r="J13" s="150"/>
    </row>
    <row r="14" spans="1:10" ht="27" customHeight="1">
      <c r="A14" s="145" t="s">
        <v>138</v>
      </c>
      <c r="B14" s="176"/>
      <c r="C14" s="176"/>
      <c r="D14" s="138" t="s">
        <v>103</v>
      </c>
      <c r="E14" s="146" t="s">
        <v>131</v>
      </c>
      <c r="F14" s="147"/>
      <c r="G14" s="148"/>
      <c r="H14" s="147"/>
      <c r="I14" s="148"/>
      <c r="J14" s="85"/>
    </row>
    <row r="15" spans="1:10" ht="27" customHeight="1">
      <c r="A15" s="145" t="s">
        <v>139</v>
      </c>
      <c r="B15" s="176"/>
      <c r="C15" s="176"/>
      <c r="D15" s="138" t="s">
        <v>103</v>
      </c>
      <c r="E15" s="146" t="s">
        <v>131</v>
      </c>
      <c r="F15" s="147"/>
      <c r="G15" s="148"/>
      <c r="H15" s="147"/>
      <c r="I15" s="148"/>
      <c r="J15" s="85"/>
    </row>
    <row r="16" spans="1:10" ht="27" customHeight="1">
      <c r="A16" s="145" t="s">
        <v>140</v>
      </c>
      <c r="B16" s="176"/>
      <c r="C16" s="176"/>
      <c r="D16" s="138" t="s">
        <v>103</v>
      </c>
      <c r="E16" s="146" t="s">
        <v>131</v>
      </c>
      <c r="F16" s="147"/>
      <c r="G16" s="148"/>
      <c r="H16" s="147"/>
      <c r="I16" s="148"/>
      <c r="J16" s="85"/>
    </row>
    <row r="17" spans="1:10" ht="27" customHeight="1">
      <c r="A17" s="145"/>
      <c r="B17" s="176"/>
      <c r="C17" s="176"/>
      <c r="D17" s="138"/>
      <c r="E17" s="146"/>
      <c r="F17" s="147"/>
      <c r="G17" s="148"/>
      <c r="H17" s="147"/>
      <c r="I17" s="148"/>
      <c r="J17" s="85"/>
    </row>
    <row r="18" spans="1:10" ht="27" customHeight="1">
      <c r="A18" s="145"/>
      <c r="B18" s="176"/>
      <c r="C18" s="176"/>
      <c r="D18" s="138"/>
      <c r="E18" s="146"/>
      <c r="F18" s="147"/>
      <c r="G18" s="148"/>
      <c r="H18" s="147"/>
      <c r="I18" s="148"/>
      <c r="J18" s="149"/>
    </row>
    <row r="19" spans="1:10" ht="27" customHeight="1">
      <c r="A19" s="143"/>
      <c r="B19" s="176"/>
      <c r="C19" s="176"/>
      <c r="D19" s="34"/>
      <c r="E19" s="35"/>
      <c r="F19" s="147"/>
      <c r="G19" s="148"/>
      <c r="H19" s="147"/>
      <c r="I19" s="148"/>
      <c r="J19" s="52"/>
    </row>
    <row r="20" spans="1:10" ht="27" customHeight="1">
      <c r="A20" s="140" t="s">
        <v>20</v>
      </c>
      <c r="B20" s="175"/>
      <c r="C20" s="175"/>
      <c r="D20" s="37"/>
      <c r="E20" s="38"/>
      <c r="F20" s="151"/>
      <c r="G20" s="152"/>
      <c r="H20" s="151"/>
      <c r="I20" s="152"/>
      <c r="J20" s="53"/>
    </row>
    <row r="21" spans="1:10" ht="27" customHeight="1">
      <c r="A21" s="7"/>
      <c r="B21" s="1"/>
      <c r="C21" s="2"/>
      <c r="D21" s="3"/>
      <c r="E21" s="4"/>
      <c r="F21" s="4"/>
      <c r="G21" s="3"/>
      <c r="H21" s="4"/>
      <c r="I21" s="3"/>
      <c r="J21" s="5" t="str">
        <f>"№  "&amp;'入力　'!$B$21&amp;"-2"</f>
        <v>№  10-2</v>
      </c>
    </row>
    <row r="22" spans="1:10" ht="27" customHeight="1">
      <c r="A22" s="172" t="s">
        <v>0</v>
      </c>
      <c r="B22" s="187" t="s">
        <v>101</v>
      </c>
      <c r="C22" s="167"/>
      <c r="D22" s="167" t="s">
        <v>3</v>
      </c>
      <c r="E22" s="167" t="s">
        <v>4</v>
      </c>
      <c r="F22" s="169" t="s">
        <v>15</v>
      </c>
      <c r="G22" s="171"/>
      <c r="H22" s="170" t="s">
        <v>16</v>
      </c>
      <c r="I22" s="170"/>
      <c r="J22" s="167" t="s">
        <v>102</v>
      </c>
    </row>
    <row r="23" spans="1:10" ht="27" customHeight="1">
      <c r="A23" s="173"/>
      <c r="B23" s="168"/>
      <c r="C23" s="168"/>
      <c r="D23" s="168"/>
      <c r="E23" s="168"/>
      <c r="F23" s="134" t="s">
        <v>103</v>
      </c>
      <c r="G23" s="134" t="s">
        <v>104</v>
      </c>
      <c r="H23" s="134" t="s">
        <v>103</v>
      </c>
      <c r="I23" s="134" t="s">
        <v>104</v>
      </c>
      <c r="J23" s="168"/>
    </row>
    <row r="24" spans="1:10" ht="27" customHeight="1">
      <c r="A24" s="8" t="s">
        <v>129</v>
      </c>
      <c r="B24" s="193"/>
      <c r="C24" s="193"/>
      <c r="D24" s="18"/>
      <c r="E24" s="19"/>
      <c r="F24" s="135"/>
      <c r="G24" s="136"/>
      <c r="H24" s="135"/>
      <c r="I24" s="136"/>
      <c r="J24" s="44"/>
    </row>
    <row r="25" spans="1:10" ht="27" customHeight="1">
      <c r="A25" s="9" t="str">
        <f>A5</f>
        <v>2 配管設備工事に係る労務費</v>
      </c>
      <c r="B25" s="83"/>
      <c r="C25" s="45"/>
      <c r="D25" s="22"/>
      <c r="E25" s="23"/>
      <c r="F25" s="135"/>
      <c r="G25" s="136"/>
      <c r="H25" s="135"/>
      <c r="I25" s="136"/>
      <c r="J25" s="45"/>
    </row>
    <row r="26" spans="1:10" ht="27" customHeight="1">
      <c r="A26" s="153" t="str">
        <f>'入力　'!C23</f>
        <v>(2) 浸出水送水管工事</v>
      </c>
      <c r="B26" s="176"/>
      <c r="C26" s="176"/>
      <c r="D26" s="22" t="s">
        <v>7</v>
      </c>
      <c r="E26" s="23">
        <v>1</v>
      </c>
      <c r="F26" s="135"/>
      <c r="G26" s="136"/>
      <c r="H26" s="135"/>
      <c r="I26" s="136"/>
      <c r="J26" s="45"/>
    </row>
    <row r="27" spans="1:10" ht="27" customHeight="1">
      <c r="A27" s="145" t="s">
        <v>130</v>
      </c>
      <c r="B27" s="176"/>
      <c r="C27" s="176"/>
      <c r="D27" s="138" t="s">
        <v>103</v>
      </c>
      <c r="E27" s="146" t="s">
        <v>131</v>
      </c>
      <c r="F27" s="147"/>
      <c r="G27" s="148"/>
      <c r="H27" s="147"/>
      <c r="I27" s="148"/>
      <c r="J27" s="85"/>
    </row>
    <row r="28" spans="1:10" ht="27" customHeight="1">
      <c r="A28" s="145" t="s">
        <v>132</v>
      </c>
      <c r="B28" s="176"/>
      <c r="C28" s="176"/>
      <c r="D28" s="138" t="s">
        <v>103</v>
      </c>
      <c r="E28" s="146" t="s">
        <v>131</v>
      </c>
      <c r="F28" s="147"/>
      <c r="G28" s="148"/>
      <c r="H28" s="147"/>
      <c r="I28" s="148"/>
      <c r="J28" s="85"/>
    </row>
    <row r="29" spans="1:10" ht="27" customHeight="1">
      <c r="A29" s="145" t="s">
        <v>133</v>
      </c>
      <c r="B29" s="176"/>
      <c r="C29" s="176"/>
      <c r="D29" s="138" t="s">
        <v>103</v>
      </c>
      <c r="E29" s="146" t="s">
        <v>131</v>
      </c>
      <c r="F29" s="147"/>
      <c r="G29" s="148"/>
      <c r="H29" s="147"/>
      <c r="I29" s="148"/>
      <c r="J29" s="85"/>
    </row>
    <row r="30" spans="1:10" ht="27" customHeight="1">
      <c r="A30" s="145" t="s">
        <v>134</v>
      </c>
      <c r="B30" s="176"/>
      <c r="C30" s="176"/>
      <c r="D30" s="138" t="s">
        <v>103</v>
      </c>
      <c r="E30" s="146" t="s">
        <v>131</v>
      </c>
      <c r="F30" s="147"/>
      <c r="G30" s="148"/>
      <c r="H30" s="147"/>
      <c r="I30" s="148"/>
      <c r="J30" s="85"/>
    </row>
    <row r="31" spans="1:10" ht="27" customHeight="1">
      <c r="A31" s="145" t="s">
        <v>135</v>
      </c>
      <c r="B31" s="176"/>
      <c r="C31" s="176"/>
      <c r="D31" s="138" t="s">
        <v>103</v>
      </c>
      <c r="E31" s="146" t="s">
        <v>131</v>
      </c>
      <c r="F31" s="147"/>
      <c r="G31" s="148"/>
      <c r="H31" s="147"/>
      <c r="I31" s="148"/>
      <c r="J31" s="149"/>
    </row>
    <row r="32" spans="1:10" ht="27" customHeight="1">
      <c r="A32" s="145" t="s">
        <v>136</v>
      </c>
      <c r="B32" s="176"/>
      <c r="C32" s="176"/>
      <c r="D32" s="138" t="s">
        <v>103</v>
      </c>
      <c r="E32" s="146" t="s">
        <v>131</v>
      </c>
      <c r="F32" s="147"/>
      <c r="G32" s="148"/>
      <c r="H32" s="147"/>
      <c r="I32" s="148"/>
      <c r="J32" s="85"/>
    </row>
    <row r="33" spans="1:10" ht="27" customHeight="1">
      <c r="A33" s="145" t="s">
        <v>137</v>
      </c>
      <c r="B33" s="176"/>
      <c r="C33" s="176"/>
      <c r="D33" s="138" t="s">
        <v>103</v>
      </c>
      <c r="E33" s="146" t="s">
        <v>131</v>
      </c>
      <c r="F33" s="147"/>
      <c r="G33" s="148"/>
      <c r="H33" s="147"/>
      <c r="I33" s="148"/>
      <c r="J33" s="150"/>
    </row>
    <row r="34" spans="1:10" ht="27" customHeight="1">
      <c r="A34" s="145" t="s">
        <v>138</v>
      </c>
      <c r="B34" s="176"/>
      <c r="C34" s="176"/>
      <c r="D34" s="138" t="s">
        <v>103</v>
      </c>
      <c r="E34" s="146" t="s">
        <v>131</v>
      </c>
      <c r="F34" s="147"/>
      <c r="G34" s="148"/>
      <c r="H34" s="147"/>
      <c r="I34" s="148"/>
      <c r="J34" s="85"/>
    </row>
    <row r="35" spans="1:10" ht="27" customHeight="1">
      <c r="A35" s="145" t="s">
        <v>139</v>
      </c>
      <c r="B35" s="176"/>
      <c r="C35" s="176"/>
      <c r="D35" s="138" t="s">
        <v>103</v>
      </c>
      <c r="E35" s="146" t="s">
        <v>131</v>
      </c>
      <c r="F35" s="147"/>
      <c r="G35" s="148"/>
      <c r="H35" s="147"/>
      <c r="I35" s="148"/>
      <c r="J35" s="85"/>
    </row>
    <row r="36" spans="1:10" ht="27" customHeight="1">
      <c r="A36" s="145" t="s">
        <v>140</v>
      </c>
      <c r="B36" s="176"/>
      <c r="C36" s="176"/>
      <c r="D36" s="138" t="s">
        <v>103</v>
      </c>
      <c r="E36" s="146" t="s">
        <v>131</v>
      </c>
      <c r="F36" s="147"/>
      <c r="G36" s="148"/>
      <c r="H36" s="147"/>
      <c r="I36" s="148"/>
      <c r="J36" s="85"/>
    </row>
    <row r="37" spans="1:10" ht="27" customHeight="1">
      <c r="A37" s="145"/>
      <c r="B37" s="176"/>
      <c r="C37" s="176"/>
      <c r="D37" s="138"/>
      <c r="E37" s="146"/>
      <c r="F37" s="147"/>
      <c r="G37" s="148"/>
      <c r="H37" s="147"/>
      <c r="I37" s="148"/>
      <c r="J37" s="85"/>
    </row>
    <row r="38" spans="1:10" ht="27" customHeight="1">
      <c r="A38" s="145"/>
      <c r="B38" s="176"/>
      <c r="C38" s="176"/>
      <c r="D38" s="138"/>
      <c r="E38" s="146"/>
      <c r="F38" s="147"/>
      <c r="G38" s="148"/>
      <c r="H38" s="147"/>
      <c r="I38" s="148"/>
      <c r="J38" s="149"/>
    </row>
    <row r="39" spans="1:10" ht="27" customHeight="1">
      <c r="A39" s="143"/>
      <c r="B39" s="176"/>
      <c r="C39" s="176"/>
      <c r="D39" s="34"/>
      <c r="E39" s="35"/>
      <c r="F39" s="147"/>
      <c r="G39" s="148"/>
      <c r="H39" s="147"/>
      <c r="I39" s="148"/>
      <c r="J39" s="52"/>
    </row>
    <row r="40" spans="1:10" ht="27" customHeight="1">
      <c r="A40" s="140" t="s">
        <v>20</v>
      </c>
      <c r="B40" s="175"/>
      <c r="C40" s="175"/>
      <c r="D40" s="37"/>
      <c r="E40" s="38"/>
      <c r="F40" s="151"/>
      <c r="G40" s="152"/>
      <c r="H40" s="151"/>
      <c r="I40" s="152"/>
      <c r="J40" s="53"/>
    </row>
    <row r="41" spans="1:10" ht="27" customHeight="1">
      <c r="A41" s="7"/>
      <c r="B41" s="1"/>
      <c r="C41" s="2"/>
      <c r="D41" s="3"/>
      <c r="E41" s="4"/>
      <c r="F41" s="4"/>
      <c r="G41" s="3"/>
      <c r="H41" s="4"/>
      <c r="I41" s="3"/>
      <c r="J41" s="5" t="str">
        <f>"№  "&amp;'入力　'!$B$21&amp;"-3"</f>
        <v>№  10-3</v>
      </c>
    </row>
    <row r="42" spans="1:10" ht="27" customHeight="1">
      <c r="A42" s="172" t="s">
        <v>0</v>
      </c>
      <c r="B42" s="187" t="s">
        <v>101</v>
      </c>
      <c r="C42" s="167"/>
      <c r="D42" s="167" t="s">
        <v>3</v>
      </c>
      <c r="E42" s="167" t="s">
        <v>4</v>
      </c>
      <c r="F42" s="169" t="s">
        <v>15</v>
      </c>
      <c r="G42" s="171"/>
      <c r="H42" s="170" t="s">
        <v>16</v>
      </c>
      <c r="I42" s="170"/>
      <c r="J42" s="167" t="s">
        <v>102</v>
      </c>
    </row>
    <row r="43" spans="1:10" ht="27" customHeight="1">
      <c r="A43" s="173"/>
      <c r="B43" s="168"/>
      <c r="C43" s="168"/>
      <c r="D43" s="168"/>
      <c r="E43" s="168"/>
      <c r="F43" s="134" t="s">
        <v>103</v>
      </c>
      <c r="G43" s="134" t="s">
        <v>104</v>
      </c>
      <c r="H43" s="134" t="s">
        <v>103</v>
      </c>
      <c r="I43" s="134" t="s">
        <v>104</v>
      </c>
      <c r="J43" s="168"/>
    </row>
    <row r="44" spans="1:10" ht="27" customHeight="1">
      <c r="A44" s="8" t="s">
        <v>129</v>
      </c>
      <c r="B44" s="193"/>
      <c r="C44" s="193"/>
      <c r="D44" s="18"/>
      <c r="E44" s="19"/>
      <c r="F44" s="135"/>
      <c r="G44" s="136"/>
      <c r="H44" s="135"/>
      <c r="I44" s="136"/>
      <c r="J44" s="44"/>
    </row>
    <row r="45" spans="1:10" ht="27" customHeight="1">
      <c r="A45" s="9" t="str">
        <f>A25</f>
        <v>2 配管設備工事に係る労務費</v>
      </c>
      <c r="B45" s="83"/>
      <c r="C45" s="45"/>
      <c r="D45" s="22"/>
      <c r="E45" s="23"/>
      <c r="F45" s="135"/>
      <c r="G45" s="136"/>
      <c r="H45" s="135"/>
      <c r="I45" s="136"/>
      <c r="J45" s="45"/>
    </row>
    <row r="46" spans="1:10" ht="27" customHeight="1">
      <c r="A46" s="153" t="str">
        <f>'入力　'!C24</f>
        <v>(3) 用水送水管工事</v>
      </c>
      <c r="B46" s="176"/>
      <c r="C46" s="176"/>
      <c r="D46" s="22" t="s">
        <v>7</v>
      </c>
      <c r="E46" s="23">
        <v>1</v>
      </c>
      <c r="F46" s="135"/>
      <c r="G46" s="136"/>
      <c r="H46" s="135"/>
      <c r="I46" s="136"/>
      <c r="J46" s="45"/>
    </row>
    <row r="47" spans="1:10" ht="27" customHeight="1">
      <c r="A47" s="145" t="s">
        <v>130</v>
      </c>
      <c r="B47" s="176"/>
      <c r="C47" s="176"/>
      <c r="D47" s="138" t="s">
        <v>103</v>
      </c>
      <c r="E47" s="146" t="s">
        <v>131</v>
      </c>
      <c r="F47" s="147"/>
      <c r="G47" s="148"/>
      <c r="H47" s="147"/>
      <c r="I47" s="148"/>
      <c r="J47" s="85"/>
    </row>
    <row r="48" spans="1:10" ht="27" customHeight="1">
      <c r="A48" s="145" t="s">
        <v>132</v>
      </c>
      <c r="B48" s="176"/>
      <c r="C48" s="176"/>
      <c r="D48" s="138" t="s">
        <v>103</v>
      </c>
      <c r="E48" s="146" t="s">
        <v>131</v>
      </c>
      <c r="F48" s="147"/>
      <c r="G48" s="148"/>
      <c r="H48" s="147"/>
      <c r="I48" s="148"/>
      <c r="J48" s="85"/>
    </row>
    <row r="49" spans="1:10" ht="27" customHeight="1">
      <c r="A49" s="145" t="s">
        <v>133</v>
      </c>
      <c r="B49" s="176"/>
      <c r="C49" s="176"/>
      <c r="D49" s="138" t="s">
        <v>103</v>
      </c>
      <c r="E49" s="146" t="s">
        <v>131</v>
      </c>
      <c r="F49" s="147"/>
      <c r="G49" s="148"/>
      <c r="H49" s="147"/>
      <c r="I49" s="148"/>
      <c r="J49" s="85"/>
    </row>
    <row r="50" spans="1:10" ht="27" customHeight="1">
      <c r="A50" s="145" t="s">
        <v>134</v>
      </c>
      <c r="B50" s="176"/>
      <c r="C50" s="176"/>
      <c r="D50" s="138" t="s">
        <v>103</v>
      </c>
      <c r="E50" s="146" t="s">
        <v>131</v>
      </c>
      <c r="F50" s="147"/>
      <c r="G50" s="148"/>
      <c r="H50" s="147"/>
      <c r="I50" s="148"/>
      <c r="J50" s="85"/>
    </row>
    <row r="51" spans="1:10" ht="27" customHeight="1">
      <c r="A51" s="145" t="s">
        <v>135</v>
      </c>
      <c r="B51" s="176"/>
      <c r="C51" s="176"/>
      <c r="D51" s="138" t="s">
        <v>103</v>
      </c>
      <c r="E51" s="146" t="s">
        <v>131</v>
      </c>
      <c r="F51" s="147"/>
      <c r="G51" s="148"/>
      <c r="H51" s="147"/>
      <c r="I51" s="148"/>
      <c r="J51" s="149"/>
    </row>
    <row r="52" spans="1:10" ht="27" customHeight="1">
      <c r="A52" s="145" t="s">
        <v>136</v>
      </c>
      <c r="B52" s="176"/>
      <c r="C52" s="176"/>
      <c r="D52" s="138" t="s">
        <v>103</v>
      </c>
      <c r="E52" s="146" t="s">
        <v>131</v>
      </c>
      <c r="F52" s="147"/>
      <c r="G52" s="148"/>
      <c r="H52" s="147"/>
      <c r="I52" s="148"/>
      <c r="J52" s="85"/>
    </row>
    <row r="53" spans="1:10" ht="27" customHeight="1">
      <c r="A53" s="145" t="s">
        <v>137</v>
      </c>
      <c r="B53" s="176"/>
      <c r="C53" s="176"/>
      <c r="D53" s="138" t="s">
        <v>103</v>
      </c>
      <c r="E53" s="146" t="s">
        <v>131</v>
      </c>
      <c r="F53" s="147"/>
      <c r="G53" s="148"/>
      <c r="H53" s="147"/>
      <c r="I53" s="148"/>
      <c r="J53" s="150"/>
    </row>
    <row r="54" spans="1:10" ht="27" customHeight="1">
      <c r="A54" s="145" t="s">
        <v>138</v>
      </c>
      <c r="B54" s="176"/>
      <c r="C54" s="176"/>
      <c r="D54" s="138" t="s">
        <v>103</v>
      </c>
      <c r="E54" s="146" t="s">
        <v>131</v>
      </c>
      <c r="F54" s="147"/>
      <c r="G54" s="148"/>
      <c r="H54" s="147"/>
      <c r="I54" s="148"/>
      <c r="J54" s="85"/>
    </row>
    <row r="55" spans="1:10" ht="27" customHeight="1">
      <c r="A55" s="145" t="s">
        <v>139</v>
      </c>
      <c r="B55" s="176"/>
      <c r="C55" s="176"/>
      <c r="D55" s="138" t="s">
        <v>103</v>
      </c>
      <c r="E55" s="146" t="s">
        <v>131</v>
      </c>
      <c r="F55" s="147"/>
      <c r="G55" s="148"/>
      <c r="H55" s="147"/>
      <c r="I55" s="148"/>
      <c r="J55" s="85"/>
    </row>
    <row r="56" spans="1:10" ht="27" customHeight="1">
      <c r="A56" s="145" t="s">
        <v>140</v>
      </c>
      <c r="B56" s="176"/>
      <c r="C56" s="176"/>
      <c r="D56" s="138" t="s">
        <v>103</v>
      </c>
      <c r="E56" s="146" t="s">
        <v>131</v>
      </c>
      <c r="F56" s="147"/>
      <c r="G56" s="148"/>
      <c r="H56" s="147"/>
      <c r="I56" s="148"/>
      <c r="J56" s="85"/>
    </row>
    <row r="57" spans="1:10" ht="27" customHeight="1">
      <c r="A57" s="145"/>
      <c r="B57" s="176"/>
      <c r="C57" s="176"/>
      <c r="D57" s="138"/>
      <c r="E57" s="146"/>
      <c r="F57" s="147"/>
      <c r="G57" s="148"/>
      <c r="H57" s="147"/>
      <c r="I57" s="148"/>
      <c r="J57" s="85"/>
    </row>
    <row r="58" spans="1:10" ht="27" customHeight="1">
      <c r="A58" s="145"/>
      <c r="B58" s="176"/>
      <c r="C58" s="176"/>
      <c r="D58" s="138"/>
      <c r="E58" s="146"/>
      <c r="F58" s="147"/>
      <c r="G58" s="148"/>
      <c r="H58" s="147"/>
      <c r="I58" s="148"/>
      <c r="J58" s="149"/>
    </row>
    <row r="59" spans="1:10" ht="27" customHeight="1">
      <c r="A59" s="143"/>
      <c r="B59" s="176"/>
      <c r="C59" s="176"/>
      <c r="D59" s="34"/>
      <c r="E59" s="35"/>
      <c r="F59" s="147"/>
      <c r="G59" s="148"/>
      <c r="H59" s="147"/>
      <c r="I59" s="148"/>
      <c r="J59" s="52"/>
    </row>
    <row r="60" spans="1:10" ht="27" customHeight="1">
      <c r="A60" s="140" t="s">
        <v>20</v>
      </c>
      <c r="B60" s="175"/>
      <c r="C60" s="175"/>
      <c r="D60" s="37"/>
      <c r="E60" s="38"/>
      <c r="F60" s="151"/>
      <c r="G60" s="152"/>
      <c r="H60" s="151"/>
      <c r="I60" s="152"/>
      <c r="J60" s="53"/>
    </row>
    <row r="61" spans="1:10" ht="27" customHeight="1">
      <c r="A61" s="7"/>
      <c r="B61" s="1"/>
      <c r="C61" s="2"/>
      <c r="D61" s="3"/>
      <c r="E61" s="4"/>
      <c r="F61" s="4"/>
      <c r="G61" s="3"/>
      <c r="H61" s="4"/>
      <c r="I61" s="3"/>
      <c r="J61" s="5" t="str">
        <f>"№  "&amp;'入力　'!$B$21&amp;"-4"</f>
        <v>№  10-4</v>
      </c>
    </row>
    <row r="62" spans="1:10" ht="27" customHeight="1">
      <c r="A62" s="172" t="s">
        <v>0</v>
      </c>
      <c r="B62" s="187" t="s">
        <v>101</v>
      </c>
      <c r="C62" s="167"/>
      <c r="D62" s="167" t="s">
        <v>3</v>
      </c>
      <c r="E62" s="167" t="s">
        <v>4</v>
      </c>
      <c r="F62" s="169" t="s">
        <v>15</v>
      </c>
      <c r="G62" s="171"/>
      <c r="H62" s="170" t="s">
        <v>16</v>
      </c>
      <c r="I62" s="170"/>
      <c r="J62" s="167" t="s">
        <v>102</v>
      </c>
    </row>
    <row r="63" spans="1:10" ht="27" customHeight="1">
      <c r="A63" s="173"/>
      <c r="B63" s="168"/>
      <c r="C63" s="168"/>
      <c r="D63" s="168"/>
      <c r="E63" s="168"/>
      <c r="F63" s="134" t="s">
        <v>103</v>
      </c>
      <c r="G63" s="134" t="s">
        <v>104</v>
      </c>
      <c r="H63" s="134" t="s">
        <v>103</v>
      </c>
      <c r="I63" s="134" t="s">
        <v>104</v>
      </c>
      <c r="J63" s="168"/>
    </row>
    <row r="64" spans="1:10" ht="27" customHeight="1">
      <c r="A64" s="8" t="s">
        <v>129</v>
      </c>
      <c r="B64" s="193"/>
      <c r="C64" s="193"/>
      <c r="D64" s="18"/>
      <c r="E64" s="19"/>
      <c r="F64" s="135"/>
      <c r="G64" s="136"/>
      <c r="H64" s="135"/>
      <c r="I64" s="136"/>
      <c r="J64" s="44"/>
    </row>
    <row r="65" spans="1:10" ht="27" customHeight="1">
      <c r="A65" s="9" t="str">
        <f>A45</f>
        <v>2 配管設備工事に係る労務費</v>
      </c>
      <c r="B65" s="83"/>
      <c r="C65" s="45"/>
      <c r="D65" s="22"/>
      <c r="E65" s="23"/>
      <c r="F65" s="135"/>
      <c r="G65" s="136"/>
      <c r="H65" s="135"/>
      <c r="I65" s="136"/>
      <c r="J65" s="45"/>
    </row>
    <row r="66" spans="1:10" ht="27" customHeight="1">
      <c r="A66" s="153" t="str">
        <f>'入力　'!C25</f>
        <v>(4) 処理水移送管工事</v>
      </c>
      <c r="B66" s="176"/>
      <c r="C66" s="176"/>
      <c r="D66" s="22" t="s">
        <v>7</v>
      </c>
      <c r="E66" s="23">
        <v>1</v>
      </c>
      <c r="F66" s="135"/>
      <c r="G66" s="136"/>
      <c r="H66" s="135"/>
      <c r="I66" s="136"/>
      <c r="J66" s="45"/>
    </row>
    <row r="67" spans="1:10" ht="27" customHeight="1">
      <c r="A67" s="145" t="s">
        <v>130</v>
      </c>
      <c r="B67" s="176"/>
      <c r="C67" s="176"/>
      <c r="D67" s="138" t="s">
        <v>103</v>
      </c>
      <c r="E67" s="146" t="s">
        <v>131</v>
      </c>
      <c r="F67" s="147"/>
      <c r="G67" s="148"/>
      <c r="H67" s="147"/>
      <c r="I67" s="148"/>
      <c r="J67" s="85"/>
    </row>
    <row r="68" spans="1:10" ht="27" customHeight="1">
      <c r="A68" s="145" t="s">
        <v>132</v>
      </c>
      <c r="B68" s="176"/>
      <c r="C68" s="176"/>
      <c r="D68" s="138" t="s">
        <v>103</v>
      </c>
      <c r="E68" s="146" t="s">
        <v>131</v>
      </c>
      <c r="F68" s="147"/>
      <c r="G68" s="148"/>
      <c r="H68" s="147"/>
      <c r="I68" s="148"/>
      <c r="J68" s="85"/>
    </row>
    <row r="69" spans="1:10" ht="27" customHeight="1">
      <c r="A69" s="145" t="s">
        <v>133</v>
      </c>
      <c r="B69" s="176"/>
      <c r="C69" s="176"/>
      <c r="D69" s="138" t="s">
        <v>103</v>
      </c>
      <c r="E69" s="146" t="s">
        <v>131</v>
      </c>
      <c r="F69" s="147"/>
      <c r="G69" s="148"/>
      <c r="H69" s="147"/>
      <c r="I69" s="148"/>
      <c r="J69" s="85"/>
    </row>
    <row r="70" spans="1:10" ht="27" customHeight="1">
      <c r="A70" s="145" t="s">
        <v>134</v>
      </c>
      <c r="B70" s="176"/>
      <c r="C70" s="176"/>
      <c r="D70" s="138" t="s">
        <v>103</v>
      </c>
      <c r="E70" s="146" t="s">
        <v>131</v>
      </c>
      <c r="F70" s="147"/>
      <c r="G70" s="148"/>
      <c r="H70" s="147"/>
      <c r="I70" s="148"/>
      <c r="J70" s="85"/>
    </row>
    <row r="71" spans="1:10" ht="27" customHeight="1">
      <c r="A71" s="145" t="s">
        <v>135</v>
      </c>
      <c r="B71" s="176"/>
      <c r="C71" s="176"/>
      <c r="D71" s="138" t="s">
        <v>103</v>
      </c>
      <c r="E71" s="146" t="s">
        <v>131</v>
      </c>
      <c r="F71" s="147"/>
      <c r="G71" s="148"/>
      <c r="H71" s="147"/>
      <c r="I71" s="148"/>
      <c r="J71" s="149"/>
    </row>
    <row r="72" spans="1:10" ht="27" customHeight="1">
      <c r="A72" s="145" t="s">
        <v>136</v>
      </c>
      <c r="B72" s="176"/>
      <c r="C72" s="176"/>
      <c r="D72" s="138" t="s">
        <v>103</v>
      </c>
      <c r="E72" s="146" t="s">
        <v>131</v>
      </c>
      <c r="F72" s="147"/>
      <c r="G72" s="148"/>
      <c r="H72" s="147"/>
      <c r="I72" s="148"/>
      <c r="J72" s="85"/>
    </row>
    <row r="73" spans="1:10" ht="27" customHeight="1">
      <c r="A73" s="145" t="s">
        <v>137</v>
      </c>
      <c r="B73" s="176"/>
      <c r="C73" s="176"/>
      <c r="D73" s="138" t="s">
        <v>103</v>
      </c>
      <c r="E73" s="146" t="s">
        <v>131</v>
      </c>
      <c r="F73" s="147"/>
      <c r="G73" s="148"/>
      <c r="H73" s="147"/>
      <c r="I73" s="148"/>
      <c r="J73" s="150"/>
    </row>
    <row r="74" spans="1:10" ht="27" customHeight="1">
      <c r="A74" s="145" t="s">
        <v>138</v>
      </c>
      <c r="B74" s="176"/>
      <c r="C74" s="176"/>
      <c r="D74" s="138" t="s">
        <v>103</v>
      </c>
      <c r="E74" s="146" t="s">
        <v>131</v>
      </c>
      <c r="F74" s="147"/>
      <c r="G74" s="148"/>
      <c r="H74" s="147"/>
      <c r="I74" s="148"/>
      <c r="J74" s="85"/>
    </row>
    <row r="75" spans="1:10" ht="27" customHeight="1">
      <c r="A75" s="145" t="s">
        <v>139</v>
      </c>
      <c r="B75" s="176"/>
      <c r="C75" s="176"/>
      <c r="D75" s="138" t="s">
        <v>103</v>
      </c>
      <c r="E75" s="146" t="s">
        <v>131</v>
      </c>
      <c r="F75" s="147"/>
      <c r="G75" s="148"/>
      <c r="H75" s="147"/>
      <c r="I75" s="148"/>
      <c r="J75" s="85"/>
    </row>
    <row r="76" spans="1:10" ht="27" customHeight="1">
      <c r="A76" s="145" t="s">
        <v>140</v>
      </c>
      <c r="B76" s="176"/>
      <c r="C76" s="176"/>
      <c r="D76" s="138" t="s">
        <v>103</v>
      </c>
      <c r="E76" s="146" t="s">
        <v>131</v>
      </c>
      <c r="F76" s="147"/>
      <c r="G76" s="148"/>
      <c r="H76" s="147"/>
      <c r="I76" s="148"/>
      <c r="J76" s="85"/>
    </row>
    <row r="77" spans="1:10" ht="27" customHeight="1">
      <c r="A77" s="145"/>
      <c r="B77" s="176"/>
      <c r="C77" s="176"/>
      <c r="D77" s="138"/>
      <c r="E77" s="146"/>
      <c r="F77" s="147"/>
      <c r="G77" s="148"/>
      <c r="H77" s="147"/>
      <c r="I77" s="148"/>
      <c r="J77" s="85"/>
    </row>
    <row r="78" spans="1:10" ht="27" customHeight="1">
      <c r="A78" s="145"/>
      <c r="B78" s="176"/>
      <c r="C78" s="176"/>
      <c r="D78" s="138"/>
      <c r="E78" s="146"/>
      <c r="F78" s="147"/>
      <c r="G78" s="148"/>
      <c r="H78" s="147"/>
      <c r="I78" s="148"/>
      <c r="J78" s="149"/>
    </row>
    <row r="79" spans="1:10" ht="27" customHeight="1">
      <c r="A79" s="143"/>
      <c r="B79" s="176"/>
      <c r="C79" s="176"/>
      <c r="D79" s="34"/>
      <c r="E79" s="35"/>
      <c r="F79" s="147"/>
      <c r="G79" s="148"/>
      <c r="H79" s="147"/>
      <c r="I79" s="148"/>
      <c r="J79" s="52"/>
    </row>
    <row r="80" spans="1:10" ht="27" customHeight="1">
      <c r="A80" s="140" t="s">
        <v>20</v>
      </c>
      <c r="B80" s="175"/>
      <c r="C80" s="175"/>
      <c r="D80" s="37"/>
      <c r="E80" s="38"/>
      <c r="F80" s="151"/>
      <c r="G80" s="152"/>
      <c r="H80" s="151"/>
      <c r="I80" s="152"/>
      <c r="J80" s="53"/>
    </row>
    <row r="81" spans="1:10" ht="27" customHeight="1">
      <c r="A81" s="7"/>
      <c r="B81" s="1"/>
      <c r="C81" s="2"/>
      <c r="D81" s="3"/>
      <c r="E81" s="4"/>
      <c r="F81" s="4"/>
      <c r="G81" s="3"/>
      <c r="H81" s="4"/>
      <c r="I81" s="3"/>
      <c r="J81" s="5" t="str">
        <f>"№  "&amp;'入力　'!$B$21&amp;"-5"</f>
        <v>№  10-5</v>
      </c>
    </row>
    <row r="82" spans="1:10" ht="27" customHeight="1">
      <c r="A82" s="172" t="s">
        <v>0</v>
      </c>
      <c r="B82" s="187" t="s">
        <v>101</v>
      </c>
      <c r="C82" s="167"/>
      <c r="D82" s="167" t="s">
        <v>3</v>
      </c>
      <c r="E82" s="167" t="s">
        <v>4</v>
      </c>
      <c r="F82" s="169" t="s">
        <v>15</v>
      </c>
      <c r="G82" s="171"/>
      <c r="H82" s="170" t="s">
        <v>16</v>
      </c>
      <c r="I82" s="170"/>
      <c r="J82" s="167" t="s">
        <v>102</v>
      </c>
    </row>
    <row r="83" spans="1:10" ht="27" customHeight="1">
      <c r="A83" s="173"/>
      <c r="B83" s="168"/>
      <c r="C83" s="168"/>
      <c r="D83" s="168"/>
      <c r="E83" s="168"/>
      <c r="F83" s="134" t="s">
        <v>103</v>
      </c>
      <c r="G83" s="134" t="s">
        <v>104</v>
      </c>
      <c r="H83" s="134" t="s">
        <v>103</v>
      </c>
      <c r="I83" s="134" t="s">
        <v>104</v>
      </c>
      <c r="J83" s="168"/>
    </row>
    <row r="84" spans="1:10" ht="27" customHeight="1">
      <c r="A84" s="8" t="s">
        <v>129</v>
      </c>
      <c r="B84" s="193"/>
      <c r="C84" s="193"/>
      <c r="D84" s="18"/>
      <c r="E84" s="19"/>
      <c r="F84" s="135"/>
      <c r="G84" s="136"/>
      <c r="H84" s="135"/>
      <c r="I84" s="136"/>
      <c r="J84" s="44"/>
    </row>
    <row r="85" spans="1:10" ht="27" customHeight="1">
      <c r="A85" s="9" t="str">
        <f>A65</f>
        <v>2 配管設備工事に係る労務費</v>
      </c>
      <c r="B85" s="83"/>
      <c r="C85" s="45"/>
      <c r="D85" s="22"/>
      <c r="E85" s="23"/>
      <c r="F85" s="135"/>
      <c r="G85" s="136"/>
      <c r="H85" s="135"/>
      <c r="I85" s="136"/>
      <c r="J85" s="45"/>
    </row>
    <row r="86" spans="1:10" ht="27" customHeight="1">
      <c r="A86" s="153" t="str">
        <f>'入力　'!C26</f>
        <v>(5) 浄水移送管工事</v>
      </c>
      <c r="B86" s="176"/>
      <c r="C86" s="176"/>
      <c r="D86" s="22" t="s">
        <v>7</v>
      </c>
      <c r="E86" s="23">
        <v>1</v>
      </c>
      <c r="F86" s="135"/>
      <c r="G86" s="136"/>
      <c r="H86" s="135"/>
      <c r="I86" s="136"/>
      <c r="J86" s="45"/>
    </row>
    <row r="87" spans="1:10" ht="27" customHeight="1">
      <c r="A87" s="145" t="s">
        <v>130</v>
      </c>
      <c r="B87" s="176"/>
      <c r="C87" s="176"/>
      <c r="D87" s="138" t="s">
        <v>103</v>
      </c>
      <c r="E87" s="146" t="s">
        <v>131</v>
      </c>
      <c r="F87" s="147"/>
      <c r="G87" s="148"/>
      <c r="H87" s="147"/>
      <c r="I87" s="148"/>
      <c r="J87" s="85"/>
    </row>
    <row r="88" spans="1:10" ht="27" customHeight="1">
      <c r="A88" s="145" t="s">
        <v>132</v>
      </c>
      <c r="B88" s="176"/>
      <c r="C88" s="176"/>
      <c r="D88" s="138" t="s">
        <v>103</v>
      </c>
      <c r="E88" s="146" t="s">
        <v>131</v>
      </c>
      <c r="F88" s="147"/>
      <c r="G88" s="148"/>
      <c r="H88" s="147"/>
      <c r="I88" s="148"/>
      <c r="J88" s="85"/>
    </row>
    <row r="89" spans="1:10" ht="27" customHeight="1">
      <c r="A89" s="145" t="s">
        <v>133</v>
      </c>
      <c r="B89" s="176"/>
      <c r="C89" s="176"/>
      <c r="D89" s="138" t="s">
        <v>103</v>
      </c>
      <c r="E89" s="146" t="s">
        <v>131</v>
      </c>
      <c r="F89" s="147"/>
      <c r="G89" s="148"/>
      <c r="H89" s="147"/>
      <c r="I89" s="148"/>
      <c r="J89" s="85"/>
    </row>
    <row r="90" spans="1:10" ht="27" customHeight="1">
      <c r="A90" s="145" t="s">
        <v>134</v>
      </c>
      <c r="B90" s="176"/>
      <c r="C90" s="176"/>
      <c r="D90" s="138" t="s">
        <v>103</v>
      </c>
      <c r="E90" s="146" t="s">
        <v>131</v>
      </c>
      <c r="F90" s="147"/>
      <c r="G90" s="148"/>
      <c r="H90" s="147"/>
      <c r="I90" s="148"/>
      <c r="J90" s="85"/>
    </row>
    <row r="91" spans="1:10" ht="27" customHeight="1">
      <c r="A91" s="145" t="s">
        <v>135</v>
      </c>
      <c r="B91" s="176"/>
      <c r="C91" s="176"/>
      <c r="D91" s="138" t="s">
        <v>103</v>
      </c>
      <c r="E91" s="146" t="s">
        <v>131</v>
      </c>
      <c r="F91" s="147"/>
      <c r="G91" s="148"/>
      <c r="H91" s="147"/>
      <c r="I91" s="148"/>
      <c r="J91" s="149"/>
    </row>
    <row r="92" spans="1:10" ht="27" customHeight="1">
      <c r="A92" s="145" t="s">
        <v>136</v>
      </c>
      <c r="B92" s="176"/>
      <c r="C92" s="176"/>
      <c r="D92" s="138" t="s">
        <v>103</v>
      </c>
      <c r="E92" s="146" t="s">
        <v>131</v>
      </c>
      <c r="F92" s="147"/>
      <c r="G92" s="148"/>
      <c r="H92" s="147"/>
      <c r="I92" s="148"/>
      <c r="J92" s="85"/>
    </row>
    <row r="93" spans="1:10" ht="27" customHeight="1">
      <c r="A93" s="145" t="s">
        <v>137</v>
      </c>
      <c r="B93" s="176"/>
      <c r="C93" s="176"/>
      <c r="D93" s="138" t="s">
        <v>103</v>
      </c>
      <c r="E93" s="146" t="s">
        <v>131</v>
      </c>
      <c r="F93" s="147"/>
      <c r="G93" s="148"/>
      <c r="H93" s="147"/>
      <c r="I93" s="148"/>
      <c r="J93" s="150"/>
    </row>
    <row r="94" spans="1:10" ht="27" customHeight="1">
      <c r="A94" s="145" t="s">
        <v>138</v>
      </c>
      <c r="B94" s="176"/>
      <c r="C94" s="176"/>
      <c r="D94" s="138" t="s">
        <v>103</v>
      </c>
      <c r="E94" s="146" t="s">
        <v>131</v>
      </c>
      <c r="F94" s="147"/>
      <c r="G94" s="148"/>
      <c r="H94" s="147"/>
      <c r="I94" s="148"/>
      <c r="J94" s="85"/>
    </row>
    <row r="95" spans="1:10" ht="27" customHeight="1">
      <c r="A95" s="145" t="s">
        <v>139</v>
      </c>
      <c r="B95" s="176"/>
      <c r="C95" s="176"/>
      <c r="D95" s="138" t="s">
        <v>103</v>
      </c>
      <c r="E95" s="146" t="s">
        <v>131</v>
      </c>
      <c r="F95" s="147"/>
      <c r="G95" s="148"/>
      <c r="H95" s="147"/>
      <c r="I95" s="148"/>
      <c r="J95" s="85"/>
    </row>
    <row r="96" spans="1:10" ht="27" customHeight="1">
      <c r="A96" s="145" t="s">
        <v>140</v>
      </c>
      <c r="B96" s="176"/>
      <c r="C96" s="176"/>
      <c r="D96" s="138" t="s">
        <v>103</v>
      </c>
      <c r="E96" s="146" t="s">
        <v>131</v>
      </c>
      <c r="F96" s="147"/>
      <c r="G96" s="148"/>
      <c r="H96" s="147"/>
      <c r="I96" s="148"/>
      <c r="J96" s="85"/>
    </row>
    <row r="97" spans="1:10" ht="27" customHeight="1">
      <c r="A97" s="145"/>
      <c r="B97" s="176"/>
      <c r="C97" s="176"/>
      <c r="D97" s="138"/>
      <c r="E97" s="146"/>
      <c r="F97" s="147"/>
      <c r="G97" s="148"/>
      <c r="H97" s="147"/>
      <c r="I97" s="148"/>
      <c r="J97" s="85"/>
    </row>
    <row r="98" spans="1:10" ht="27" customHeight="1">
      <c r="A98" s="145"/>
      <c r="B98" s="176"/>
      <c r="C98" s="176"/>
      <c r="D98" s="138"/>
      <c r="E98" s="146"/>
      <c r="F98" s="147"/>
      <c r="G98" s="148"/>
      <c r="H98" s="147"/>
      <c r="I98" s="148"/>
      <c r="J98" s="149"/>
    </row>
    <row r="99" spans="1:10" ht="27" customHeight="1">
      <c r="A99" s="143"/>
      <c r="B99" s="176"/>
      <c r="C99" s="176"/>
      <c r="D99" s="34"/>
      <c r="E99" s="35"/>
      <c r="F99" s="147"/>
      <c r="G99" s="148"/>
      <c r="H99" s="147"/>
      <c r="I99" s="148"/>
      <c r="J99" s="52"/>
    </row>
    <row r="100" spans="1:10" ht="27" customHeight="1">
      <c r="A100" s="140" t="s">
        <v>20</v>
      </c>
      <c r="B100" s="175"/>
      <c r="C100" s="175"/>
      <c r="D100" s="37"/>
      <c r="E100" s="38"/>
      <c r="F100" s="151"/>
      <c r="G100" s="152"/>
      <c r="H100" s="151"/>
      <c r="I100" s="152"/>
      <c r="J100" s="53"/>
    </row>
    <row r="101" spans="1:10" ht="27" customHeight="1">
      <c r="A101" s="7"/>
      <c r="B101" s="1"/>
      <c r="C101" s="2"/>
      <c r="D101" s="3"/>
      <c r="E101" s="4"/>
      <c r="F101" s="4"/>
      <c r="G101" s="3"/>
      <c r="H101" s="4"/>
      <c r="I101" s="3"/>
      <c r="J101" s="5" t="str">
        <f>"№  "&amp;'入力　'!$B$21&amp;"-6"</f>
        <v>№  10-6</v>
      </c>
    </row>
    <row r="102" spans="1:10" ht="27" customHeight="1">
      <c r="A102" s="172" t="s">
        <v>0</v>
      </c>
      <c r="B102" s="187" t="s">
        <v>101</v>
      </c>
      <c r="C102" s="167"/>
      <c r="D102" s="167" t="s">
        <v>3</v>
      </c>
      <c r="E102" s="167" t="s">
        <v>4</v>
      </c>
      <c r="F102" s="169" t="s">
        <v>15</v>
      </c>
      <c r="G102" s="171"/>
      <c r="H102" s="170" t="s">
        <v>16</v>
      </c>
      <c r="I102" s="170"/>
      <c r="J102" s="167" t="s">
        <v>102</v>
      </c>
    </row>
    <row r="103" spans="1:10" ht="27" customHeight="1">
      <c r="A103" s="173"/>
      <c r="B103" s="168"/>
      <c r="C103" s="168"/>
      <c r="D103" s="168"/>
      <c r="E103" s="168"/>
      <c r="F103" s="134" t="s">
        <v>103</v>
      </c>
      <c r="G103" s="134" t="s">
        <v>104</v>
      </c>
      <c r="H103" s="134" t="s">
        <v>103</v>
      </c>
      <c r="I103" s="134" t="s">
        <v>104</v>
      </c>
      <c r="J103" s="168"/>
    </row>
    <row r="104" spans="1:10" ht="27" customHeight="1">
      <c r="A104" s="8" t="s">
        <v>129</v>
      </c>
      <c r="B104" s="193"/>
      <c r="C104" s="193"/>
      <c r="D104" s="18"/>
      <c r="E104" s="19"/>
      <c r="F104" s="135"/>
      <c r="G104" s="136"/>
      <c r="H104" s="135"/>
      <c r="I104" s="136"/>
      <c r="J104" s="44"/>
    </row>
    <row r="105" spans="1:10" ht="27" customHeight="1">
      <c r="A105" s="9" t="str">
        <f>A85</f>
        <v>2 配管設備工事に係る労務費</v>
      </c>
      <c r="B105" s="83"/>
      <c r="C105" s="45"/>
      <c r="D105" s="22"/>
      <c r="E105" s="23"/>
      <c r="F105" s="135"/>
      <c r="G105" s="136"/>
      <c r="H105" s="135"/>
      <c r="I105" s="136"/>
      <c r="J105" s="45"/>
    </row>
    <row r="106" spans="1:10" ht="27" customHeight="1">
      <c r="A106" s="153" t="str">
        <f>'入力　'!C27</f>
        <v>(6) 直接経費</v>
      </c>
      <c r="B106" s="176"/>
      <c r="C106" s="176"/>
      <c r="D106" s="22" t="s">
        <v>7</v>
      </c>
      <c r="E106" s="23">
        <v>1</v>
      </c>
      <c r="F106" s="135"/>
      <c r="G106" s="136"/>
      <c r="H106" s="135"/>
      <c r="I106" s="136"/>
      <c r="J106" s="45"/>
    </row>
    <row r="107" spans="1:10" ht="27" customHeight="1">
      <c r="A107" s="145" t="s">
        <v>130</v>
      </c>
      <c r="B107" s="176"/>
      <c r="C107" s="176"/>
      <c r="D107" s="138" t="s">
        <v>103</v>
      </c>
      <c r="E107" s="146" t="s">
        <v>131</v>
      </c>
      <c r="F107" s="147"/>
      <c r="G107" s="148"/>
      <c r="H107" s="147"/>
      <c r="I107" s="148"/>
      <c r="J107" s="85"/>
    </row>
    <row r="108" spans="1:10" ht="27" customHeight="1">
      <c r="A108" s="145" t="s">
        <v>132</v>
      </c>
      <c r="B108" s="176"/>
      <c r="C108" s="176"/>
      <c r="D108" s="138" t="s">
        <v>103</v>
      </c>
      <c r="E108" s="146" t="s">
        <v>131</v>
      </c>
      <c r="F108" s="147"/>
      <c r="G108" s="148"/>
      <c r="H108" s="147"/>
      <c r="I108" s="148"/>
      <c r="J108" s="85"/>
    </row>
    <row r="109" spans="1:10" ht="27" customHeight="1">
      <c r="A109" s="145" t="s">
        <v>133</v>
      </c>
      <c r="B109" s="176"/>
      <c r="C109" s="176"/>
      <c r="D109" s="138" t="s">
        <v>103</v>
      </c>
      <c r="E109" s="146" t="s">
        <v>131</v>
      </c>
      <c r="F109" s="147"/>
      <c r="G109" s="148"/>
      <c r="H109" s="147"/>
      <c r="I109" s="148"/>
      <c r="J109" s="85"/>
    </row>
    <row r="110" spans="1:10" ht="27" customHeight="1">
      <c r="A110" s="145" t="s">
        <v>134</v>
      </c>
      <c r="B110" s="176"/>
      <c r="C110" s="176"/>
      <c r="D110" s="138" t="s">
        <v>103</v>
      </c>
      <c r="E110" s="146" t="s">
        <v>131</v>
      </c>
      <c r="F110" s="147"/>
      <c r="G110" s="148"/>
      <c r="H110" s="147"/>
      <c r="I110" s="148"/>
      <c r="J110" s="85"/>
    </row>
    <row r="111" spans="1:10" ht="27" customHeight="1">
      <c r="A111" s="145" t="s">
        <v>135</v>
      </c>
      <c r="B111" s="176"/>
      <c r="C111" s="176"/>
      <c r="D111" s="138" t="s">
        <v>103</v>
      </c>
      <c r="E111" s="146" t="s">
        <v>131</v>
      </c>
      <c r="F111" s="147"/>
      <c r="G111" s="148"/>
      <c r="H111" s="147"/>
      <c r="I111" s="148"/>
      <c r="J111" s="149"/>
    </row>
    <row r="112" spans="1:10" ht="27" customHeight="1">
      <c r="A112" s="145" t="s">
        <v>136</v>
      </c>
      <c r="B112" s="176"/>
      <c r="C112" s="176"/>
      <c r="D112" s="138" t="s">
        <v>103</v>
      </c>
      <c r="E112" s="146" t="s">
        <v>131</v>
      </c>
      <c r="F112" s="147"/>
      <c r="G112" s="148"/>
      <c r="H112" s="147"/>
      <c r="I112" s="148"/>
      <c r="J112" s="85"/>
    </row>
    <row r="113" spans="1:10" ht="27" customHeight="1">
      <c r="A113" s="145" t="s">
        <v>137</v>
      </c>
      <c r="B113" s="176"/>
      <c r="C113" s="176"/>
      <c r="D113" s="138" t="s">
        <v>103</v>
      </c>
      <c r="E113" s="146" t="s">
        <v>131</v>
      </c>
      <c r="F113" s="147"/>
      <c r="G113" s="148"/>
      <c r="H113" s="147"/>
      <c r="I113" s="148"/>
      <c r="J113" s="150"/>
    </row>
    <row r="114" spans="1:10" ht="27" customHeight="1">
      <c r="A114" s="145" t="s">
        <v>138</v>
      </c>
      <c r="B114" s="176"/>
      <c r="C114" s="176"/>
      <c r="D114" s="138" t="s">
        <v>103</v>
      </c>
      <c r="E114" s="146" t="s">
        <v>131</v>
      </c>
      <c r="F114" s="147"/>
      <c r="G114" s="148"/>
      <c r="H114" s="147"/>
      <c r="I114" s="148"/>
      <c r="J114" s="85"/>
    </row>
    <row r="115" spans="1:10" ht="27" customHeight="1">
      <c r="A115" s="145" t="s">
        <v>139</v>
      </c>
      <c r="B115" s="176"/>
      <c r="C115" s="176"/>
      <c r="D115" s="138" t="s">
        <v>103</v>
      </c>
      <c r="E115" s="146" t="s">
        <v>131</v>
      </c>
      <c r="F115" s="147"/>
      <c r="G115" s="148"/>
      <c r="H115" s="147"/>
      <c r="I115" s="148"/>
      <c r="J115" s="85"/>
    </row>
    <row r="116" spans="1:10" ht="27" customHeight="1">
      <c r="A116" s="145" t="s">
        <v>140</v>
      </c>
      <c r="B116" s="176"/>
      <c r="C116" s="176"/>
      <c r="D116" s="138" t="s">
        <v>103</v>
      </c>
      <c r="E116" s="146" t="s">
        <v>131</v>
      </c>
      <c r="F116" s="147"/>
      <c r="G116" s="148"/>
      <c r="H116" s="147"/>
      <c r="I116" s="148"/>
      <c r="J116" s="85"/>
    </row>
    <row r="117" spans="1:10" ht="27" customHeight="1">
      <c r="A117" s="145"/>
      <c r="B117" s="176"/>
      <c r="C117" s="176"/>
      <c r="D117" s="138"/>
      <c r="E117" s="146"/>
      <c r="F117" s="147"/>
      <c r="G117" s="148"/>
      <c r="H117" s="147"/>
      <c r="I117" s="148"/>
      <c r="J117" s="85"/>
    </row>
    <row r="118" spans="1:10" ht="27" customHeight="1">
      <c r="A118" s="145"/>
      <c r="B118" s="176"/>
      <c r="C118" s="176"/>
      <c r="D118" s="138"/>
      <c r="E118" s="146"/>
      <c r="F118" s="147"/>
      <c r="G118" s="148"/>
      <c r="H118" s="147"/>
      <c r="I118" s="148"/>
      <c r="J118" s="149"/>
    </row>
    <row r="119" spans="1:10" ht="27" customHeight="1">
      <c r="A119" s="143"/>
      <c r="B119" s="176"/>
      <c r="C119" s="176"/>
      <c r="D119" s="34"/>
      <c r="E119" s="35"/>
      <c r="F119" s="147"/>
      <c r="G119" s="148"/>
      <c r="H119" s="147"/>
      <c r="I119" s="148"/>
      <c r="J119" s="52"/>
    </row>
    <row r="120" spans="1:10" ht="27" customHeight="1">
      <c r="A120" s="140" t="s">
        <v>20</v>
      </c>
      <c r="B120" s="175"/>
      <c r="C120" s="175"/>
      <c r="D120" s="37"/>
      <c r="E120" s="38"/>
      <c r="F120" s="151"/>
      <c r="G120" s="152"/>
      <c r="H120" s="151"/>
      <c r="I120" s="152"/>
      <c r="J120" s="53"/>
    </row>
    <row r="121" spans="1:10" ht="27" customHeight="1">
      <c r="A121" s="7"/>
      <c r="B121" s="1"/>
      <c r="C121" s="2"/>
      <c r="D121" s="3"/>
      <c r="E121" s="4"/>
      <c r="F121" s="4"/>
      <c r="G121" s="3"/>
      <c r="H121" s="4"/>
      <c r="I121" s="3"/>
      <c r="J121" s="5" t="str">
        <f>"№  "&amp;'入力　'!$B$21&amp;"-7"</f>
        <v>№  10-7</v>
      </c>
    </row>
    <row r="122" spans="1:10" ht="27" customHeight="1">
      <c r="A122" s="172" t="s">
        <v>0</v>
      </c>
      <c r="B122" s="187" t="s">
        <v>101</v>
      </c>
      <c r="C122" s="167"/>
      <c r="D122" s="167" t="s">
        <v>3</v>
      </c>
      <c r="E122" s="167" t="s">
        <v>4</v>
      </c>
      <c r="F122" s="169" t="s">
        <v>15</v>
      </c>
      <c r="G122" s="171"/>
      <c r="H122" s="170" t="s">
        <v>16</v>
      </c>
      <c r="I122" s="170"/>
      <c r="J122" s="167" t="s">
        <v>102</v>
      </c>
    </row>
    <row r="123" spans="1:10" ht="27" customHeight="1">
      <c r="A123" s="173"/>
      <c r="B123" s="168"/>
      <c r="C123" s="168"/>
      <c r="D123" s="168"/>
      <c r="E123" s="168"/>
      <c r="F123" s="134" t="s">
        <v>103</v>
      </c>
      <c r="G123" s="134" t="s">
        <v>104</v>
      </c>
      <c r="H123" s="134" t="s">
        <v>103</v>
      </c>
      <c r="I123" s="134" t="s">
        <v>104</v>
      </c>
      <c r="J123" s="168"/>
    </row>
    <row r="124" spans="1:10" ht="27" customHeight="1">
      <c r="A124" s="8" t="s">
        <v>129</v>
      </c>
      <c r="B124" s="193"/>
      <c r="C124" s="193"/>
      <c r="D124" s="18"/>
      <c r="E124" s="19"/>
      <c r="F124" s="135"/>
      <c r="G124" s="136"/>
      <c r="H124" s="135"/>
      <c r="I124" s="136"/>
      <c r="J124" s="44"/>
    </row>
    <row r="125" spans="1:10" ht="27" customHeight="1">
      <c r="A125" s="9" t="str">
        <f>A105</f>
        <v>2 配管設備工事に係る労務費</v>
      </c>
      <c r="B125" s="83"/>
      <c r="C125" s="45"/>
      <c r="D125" s="22"/>
      <c r="E125" s="23"/>
      <c r="F125" s="135"/>
      <c r="G125" s="136"/>
      <c r="H125" s="135"/>
      <c r="I125" s="136"/>
      <c r="J125" s="45"/>
    </row>
    <row r="126" spans="1:10" ht="27" customHeight="1">
      <c r="A126" s="153" t="str">
        <f>'入力　'!C28</f>
        <v>(7) 仮設設備</v>
      </c>
      <c r="B126" s="176"/>
      <c r="C126" s="176"/>
      <c r="D126" s="22" t="s">
        <v>7</v>
      </c>
      <c r="E126" s="23">
        <v>1</v>
      </c>
      <c r="F126" s="135"/>
      <c r="G126" s="136"/>
      <c r="H126" s="135"/>
      <c r="I126" s="136"/>
      <c r="J126" s="45"/>
    </row>
    <row r="127" spans="1:10" ht="27" customHeight="1">
      <c r="A127" s="145" t="s">
        <v>130</v>
      </c>
      <c r="B127" s="176"/>
      <c r="C127" s="176"/>
      <c r="D127" s="138" t="s">
        <v>103</v>
      </c>
      <c r="E127" s="146" t="s">
        <v>131</v>
      </c>
      <c r="F127" s="147"/>
      <c r="G127" s="148"/>
      <c r="H127" s="147"/>
      <c r="I127" s="148"/>
      <c r="J127" s="85"/>
    </row>
    <row r="128" spans="1:10" ht="27" customHeight="1">
      <c r="A128" s="145" t="s">
        <v>132</v>
      </c>
      <c r="B128" s="176"/>
      <c r="C128" s="176"/>
      <c r="D128" s="138" t="s">
        <v>103</v>
      </c>
      <c r="E128" s="146" t="s">
        <v>131</v>
      </c>
      <c r="F128" s="147"/>
      <c r="G128" s="148"/>
      <c r="H128" s="147"/>
      <c r="I128" s="148"/>
      <c r="J128" s="85"/>
    </row>
    <row r="129" spans="1:10" ht="27" customHeight="1">
      <c r="A129" s="145" t="s">
        <v>133</v>
      </c>
      <c r="B129" s="176"/>
      <c r="C129" s="176"/>
      <c r="D129" s="138" t="s">
        <v>103</v>
      </c>
      <c r="E129" s="146" t="s">
        <v>131</v>
      </c>
      <c r="F129" s="147"/>
      <c r="G129" s="148"/>
      <c r="H129" s="147"/>
      <c r="I129" s="148"/>
      <c r="J129" s="85"/>
    </row>
    <row r="130" spans="1:10" ht="27" customHeight="1">
      <c r="A130" s="145" t="s">
        <v>134</v>
      </c>
      <c r="B130" s="176"/>
      <c r="C130" s="176"/>
      <c r="D130" s="138" t="s">
        <v>103</v>
      </c>
      <c r="E130" s="146" t="s">
        <v>131</v>
      </c>
      <c r="F130" s="147"/>
      <c r="G130" s="148"/>
      <c r="H130" s="147"/>
      <c r="I130" s="148"/>
      <c r="J130" s="85"/>
    </row>
    <row r="131" spans="1:10" ht="27" customHeight="1">
      <c r="A131" s="145" t="s">
        <v>135</v>
      </c>
      <c r="B131" s="176"/>
      <c r="C131" s="176"/>
      <c r="D131" s="138" t="s">
        <v>103</v>
      </c>
      <c r="E131" s="146" t="s">
        <v>131</v>
      </c>
      <c r="F131" s="147"/>
      <c r="G131" s="148"/>
      <c r="H131" s="147"/>
      <c r="I131" s="148"/>
      <c r="J131" s="149"/>
    </row>
    <row r="132" spans="1:10" ht="27" customHeight="1">
      <c r="A132" s="145" t="s">
        <v>136</v>
      </c>
      <c r="B132" s="176"/>
      <c r="C132" s="176"/>
      <c r="D132" s="138" t="s">
        <v>103</v>
      </c>
      <c r="E132" s="146" t="s">
        <v>131</v>
      </c>
      <c r="F132" s="147"/>
      <c r="G132" s="148"/>
      <c r="H132" s="147"/>
      <c r="I132" s="148"/>
      <c r="J132" s="85"/>
    </row>
    <row r="133" spans="1:10" ht="27" customHeight="1">
      <c r="A133" s="145" t="s">
        <v>137</v>
      </c>
      <c r="B133" s="176"/>
      <c r="C133" s="176"/>
      <c r="D133" s="138" t="s">
        <v>103</v>
      </c>
      <c r="E133" s="146" t="s">
        <v>131</v>
      </c>
      <c r="F133" s="147"/>
      <c r="G133" s="148"/>
      <c r="H133" s="147"/>
      <c r="I133" s="148"/>
      <c r="J133" s="150"/>
    </row>
    <row r="134" spans="1:10" ht="27" customHeight="1">
      <c r="A134" s="145" t="s">
        <v>138</v>
      </c>
      <c r="B134" s="176"/>
      <c r="C134" s="176"/>
      <c r="D134" s="138" t="s">
        <v>103</v>
      </c>
      <c r="E134" s="146" t="s">
        <v>131</v>
      </c>
      <c r="F134" s="147"/>
      <c r="G134" s="148"/>
      <c r="H134" s="147"/>
      <c r="I134" s="148"/>
      <c r="J134" s="85"/>
    </row>
    <row r="135" spans="1:10" ht="27" customHeight="1">
      <c r="A135" s="145" t="s">
        <v>139</v>
      </c>
      <c r="B135" s="176"/>
      <c r="C135" s="176"/>
      <c r="D135" s="138" t="s">
        <v>103</v>
      </c>
      <c r="E135" s="146" t="s">
        <v>131</v>
      </c>
      <c r="F135" s="147"/>
      <c r="G135" s="148"/>
      <c r="H135" s="147"/>
      <c r="I135" s="148"/>
      <c r="J135" s="85"/>
    </row>
    <row r="136" spans="1:10" ht="27" customHeight="1">
      <c r="A136" s="145" t="s">
        <v>140</v>
      </c>
      <c r="B136" s="176"/>
      <c r="C136" s="176"/>
      <c r="D136" s="138" t="s">
        <v>103</v>
      </c>
      <c r="E136" s="146" t="s">
        <v>131</v>
      </c>
      <c r="F136" s="147"/>
      <c r="G136" s="148"/>
      <c r="H136" s="147"/>
      <c r="I136" s="148"/>
      <c r="J136" s="85"/>
    </row>
    <row r="137" spans="1:10" ht="27" customHeight="1">
      <c r="A137" s="145"/>
      <c r="B137" s="176"/>
      <c r="C137" s="176"/>
      <c r="D137" s="138"/>
      <c r="E137" s="146"/>
      <c r="F137" s="147"/>
      <c r="G137" s="148"/>
      <c r="H137" s="147"/>
      <c r="I137" s="148"/>
      <c r="J137" s="85"/>
    </row>
    <row r="138" spans="1:10" ht="27" customHeight="1">
      <c r="A138" s="145"/>
      <c r="B138" s="176"/>
      <c r="C138" s="176"/>
      <c r="D138" s="138"/>
      <c r="E138" s="146"/>
      <c r="F138" s="147"/>
      <c r="G138" s="148"/>
      <c r="H138" s="147"/>
      <c r="I138" s="148"/>
      <c r="J138" s="149"/>
    </row>
    <row r="139" spans="1:10" ht="27" customHeight="1">
      <c r="A139" s="143"/>
      <c r="B139" s="176"/>
      <c r="C139" s="176"/>
      <c r="D139" s="34"/>
      <c r="E139" s="35"/>
      <c r="F139" s="147"/>
      <c r="G139" s="148"/>
      <c r="H139" s="147"/>
      <c r="I139" s="148"/>
      <c r="J139" s="52"/>
    </row>
    <row r="140" spans="1:10" ht="27" customHeight="1">
      <c r="A140" s="140" t="s">
        <v>20</v>
      </c>
      <c r="B140" s="175"/>
      <c r="C140" s="175"/>
      <c r="D140" s="37"/>
      <c r="E140" s="38"/>
      <c r="F140" s="151"/>
      <c r="G140" s="152"/>
      <c r="H140" s="151"/>
      <c r="I140" s="152"/>
      <c r="J140" s="53"/>
    </row>
  </sheetData>
  <sheetProtection/>
  <mergeCells count="161">
    <mergeCell ref="B139:C139"/>
    <mergeCell ref="B140:C140"/>
    <mergeCell ref="B132:C132"/>
    <mergeCell ref="B133:C133"/>
    <mergeCell ref="B134:C134"/>
    <mergeCell ref="B135:C135"/>
    <mergeCell ref="B136:C136"/>
    <mergeCell ref="B137:C137"/>
    <mergeCell ref="B130:C130"/>
    <mergeCell ref="B131:C131"/>
    <mergeCell ref="D122:D123"/>
    <mergeCell ref="E122:E123"/>
    <mergeCell ref="F122:G122"/>
    <mergeCell ref="B138:C138"/>
    <mergeCell ref="A122:A123"/>
    <mergeCell ref="B122:C123"/>
    <mergeCell ref="B126:C126"/>
    <mergeCell ref="B127:C127"/>
    <mergeCell ref="B128:C128"/>
    <mergeCell ref="B129:C129"/>
    <mergeCell ref="H122:I122"/>
    <mergeCell ref="J122:J123"/>
    <mergeCell ref="B124:C124"/>
    <mergeCell ref="B116:C116"/>
    <mergeCell ref="B117:C117"/>
    <mergeCell ref="B118:C118"/>
    <mergeCell ref="B119:C119"/>
    <mergeCell ref="B120:C120"/>
    <mergeCell ref="J102:J103"/>
    <mergeCell ref="B104:C104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5:C95"/>
    <mergeCell ref="B96:C96"/>
    <mergeCell ref="B97:C97"/>
    <mergeCell ref="B98:C98"/>
    <mergeCell ref="B99:C99"/>
    <mergeCell ref="B100:C100"/>
    <mergeCell ref="A102:A103"/>
    <mergeCell ref="B102:C103"/>
    <mergeCell ref="D102:D103"/>
    <mergeCell ref="E102:E103"/>
    <mergeCell ref="F102:G102"/>
    <mergeCell ref="H102:I102"/>
    <mergeCell ref="H82:I82"/>
    <mergeCell ref="J82:J83"/>
    <mergeCell ref="B84:C8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4:C74"/>
    <mergeCell ref="B75:C75"/>
    <mergeCell ref="B76:C76"/>
    <mergeCell ref="B77:C77"/>
    <mergeCell ref="B78:C78"/>
    <mergeCell ref="B79:C79"/>
    <mergeCell ref="B80:C80"/>
    <mergeCell ref="A82:A83"/>
    <mergeCell ref="B82:C83"/>
    <mergeCell ref="D82:D83"/>
    <mergeCell ref="E82:E83"/>
    <mergeCell ref="F82:G82"/>
    <mergeCell ref="F62:G62"/>
    <mergeCell ref="H62:I62"/>
    <mergeCell ref="J62:J63"/>
    <mergeCell ref="B64:C64"/>
    <mergeCell ref="B66:C66"/>
    <mergeCell ref="B67:C67"/>
    <mergeCell ref="B68:C68"/>
    <mergeCell ref="B69:C69"/>
    <mergeCell ref="B70:C70"/>
    <mergeCell ref="B71:C71"/>
    <mergeCell ref="B72:C72"/>
    <mergeCell ref="B73:C73"/>
    <mergeCell ref="B53:C53"/>
    <mergeCell ref="B54:C54"/>
    <mergeCell ref="B55:C55"/>
    <mergeCell ref="B56:C56"/>
    <mergeCell ref="B57:C57"/>
    <mergeCell ref="B58:C58"/>
    <mergeCell ref="B59:C59"/>
    <mergeCell ref="B60:C60"/>
    <mergeCell ref="A62:A63"/>
    <mergeCell ref="B62:C63"/>
    <mergeCell ref="D62:D63"/>
    <mergeCell ref="E62:E63"/>
    <mergeCell ref="B50:C50"/>
    <mergeCell ref="B51:C51"/>
    <mergeCell ref="B52:C52"/>
    <mergeCell ref="E42:E43"/>
    <mergeCell ref="F42:G42"/>
    <mergeCell ref="H42:I42"/>
    <mergeCell ref="A42:A43"/>
    <mergeCell ref="B42:C43"/>
    <mergeCell ref="D42:D43"/>
    <mergeCell ref="B47:C47"/>
    <mergeCell ref="B48:C48"/>
    <mergeCell ref="B49:C49"/>
    <mergeCell ref="J42:J43"/>
    <mergeCell ref="B44:C44"/>
    <mergeCell ref="B46:C46"/>
    <mergeCell ref="B38:C38"/>
    <mergeCell ref="B39:C39"/>
    <mergeCell ref="B40:C40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32:C32"/>
    <mergeCell ref="B33:C33"/>
    <mergeCell ref="B34:C34"/>
    <mergeCell ref="D22:D23"/>
    <mergeCell ref="E22:E23"/>
    <mergeCell ref="F22:G22"/>
    <mergeCell ref="H22:I22"/>
    <mergeCell ref="J22:J23"/>
    <mergeCell ref="B24:C24"/>
    <mergeCell ref="A2:A3"/>
    <mergeCell ref="B2:C3"/>
    <mergeCell ref="D2:D3"/>
    <mergeCell ref="E2:E3"/>
    <mergeCell ref="F2:G2"/>
    <mergeCell ref="H2:I2"/>
    <mergeCell ref="J2:J3"/>
    <mergeCell ref="B4:C4"/>
    <mergeCell ref="B6:C6"/>
    <mergeCell ref="B7:C7"/>
    <mergeCell ref="B8:C8"/>
    <mergeCell ref="B9:C9"/>
    <mergeCell ref="A22:A23"/>
    <mergeCell ref="B22:C23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9" right="0.5118110236220472" top="0.6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K101"/>
  <sheetViews>
    <sheetView view="pageBreakPreview" zoomScale="75" zoomScaleSheetLayoutView="75" zoomScalePageLayoutView="0" workbookViewId="0" topLeftCell="A23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10" width="15.57421875" style="6" customWidth="1"/>
    <col min="11" max="16384" width="9.00390625" style="6" customWidth="1"/>
  </cols>
  <sheetData>
    <row r="1" spans="1:10" ht="27" customHeight="1">
      <c r="A1" s="7" t="s">
        <v>8</v>
      </c>
      <c r="B1" s="1"/>
      <c r="C1" s="2"/>
      <c r="D1" s="3"/>
      <c r="E1" s="4"/>
      <c r="F1" s="4"/>
      <c r="G1" s="3"/>
      <c r="H1" s="4"/>
      <c r="I1" s="3"/>
      <c r="J1" s="5" t="str">
        <f>"№  "&amp;'入力　'!B29&amp;"-1"</f>
        <v>№  11-1</v>
      </c>
    </row>
    <row r="2" spans="1:11" ht="27" customHeight="1">
      <c r="A2" s="172" t="s">
        <v>0</v>
      </c>
      <c r="B2" s="187" t="s">
        <v>141</v>
      </c>
      <c r="C2" s="167"/>
      <c r="D2" s="167" t="s">
        <v>3</v>
      </c>
      <c r="E2" s="167" t="s">
        <v>4</v>
      </c>
      <c r="F2" s="169" t="s">
        <v>15</v>
      </c>
      <c r="G2" s="171"/>
      <c r="H2" s="170" t="s">
        <v>16</v>
      </c>
      <c r="I2" s="170"/>
      <c r="J2" s="167" t="s">
        <v>102</v>
      </c>
      <c r="K2" s="154"/>
    </row>
    <row r="3" spans="1:11" ht="27" customHeight="1">
      <c r="A3" s="173"/>
      <c r="B3" s="168"/>
      <c r="C3" s="168"/>
      <c r="D3" s="168"/>
      <c r="E3" s="168"/>
      <c r="F3" s="134" t="s">
        <v>103</v>
      </c>
      <c r="G3" s="134" t="s">
        <v>104</v>
      </c>
      <c r="H3" s="134" t="s">
        <v>103</v>
      </c>
      <c r="I3" s="134" t="s">
        <v>104</v>
      </c>
      <c r="J3" s="168"/>
      <c r="K3" s="154"/>
    </row>
    <row r="4" spans="1:11" ht="27" customHeight="1">
      <c r="A4" s="8" t="s">
        <v>129</v>
      </c>
      <c r="B4" s="193"/>
      <c r="C4" s="193"/>
      <c r="D4" s="18"/>
      <c r="E4" s="19"/>
      <c r="F4" s="135"/>
      <c r="G4" s="136"/>
      <c r="H4" s="135"/>
      <c r="I4" s="136"/>
      <c r="J4" s="44"/>
      <c r="K4" s="154"/>
    </row>
    <row r="5" spans="1:11" ht="27" customHeight="1">
      <c r="A5" s="9" t="str">
        <f>'入力　'!A29&amp;'入力　'!C29&amp;"に係る労務費"</f>
        <v>3 電気･計装設備工事に係る労務費</v>
      </c>
      <c r="B5" s="83"/>
      <c r="C5" s="45"/>
      <c r="D5" s="22"/>
      <c r="E5" s="23"/>
      <c r="F5" s="135"/>
      <c r="G5" s="136"/>
      <c r="H5" s="135"/>
      <c r="I5" s="136"/>
      <c r="J5" s="45"/>
      <c r="K5" s="154"/>
    </row>
    <row r="6" spans="1:11" ht="27" customHeight="1">
      <c r="A6" s="79" t="str">
        <f>'入力　'!C30</f>
        <v>(1) 電気設備</v>
      </c>
      <c r="B6" s="176"/>
      <c r="C6" s="176"/>
      <c r="D6" s="22" t="s">
        <v>7</v>
      </c>
      <c r="E6" s="23">
        <v>1</v>
      </c>
      <c r="F6" s="135"/>
      <c r="G6" s="136"/>
      <c r="H6" s="135"/>
      <c r="I6" s="136"/>
      <c r="J6" s="45"/>
      <c r="K6" s="154"/>
    </row>
    <row r="7" spans="1:11" ht="27" customHeight="1">
      <c r="A7" s="10" t="s">
        <v>130</v>
      </c>
      <c r="B7" s="176"/>
      <c r="C7" s="176"/>
      <c r="D7" s="22" t="s">
        <v>103</v>
      </c>
      <c r="E7" s="146" t="s">
        <v>131</v>
      </c>
      <c r="F7" s="147"/>
      <c r="G7" s="148"/>
      <c r="H7" s="147"/>
      <c r="I7" s="148"/>
      <c r="J7" s="85"/>
      <c r="K7" s="154"/>
    </row>
    <row r="8" spans="1:11" ht="27" customHeight="1">
      <c r="A8" s="10" t="s">
        <v>132</v>
      </c>
      <c r="B8" s="176"/>
      <c r="C8" s="176"/>
      <c r="D8" s="22" t="s">
        <v>103</v>
      </c>
      <c r="E8" s="146" t="s">
        <v>131</v>
      </c>
      <c r="F8" s="147"/>
      <c r="G8" s="148"/>
      <c r="H8" s="147"/>
      <c r="I8" s="148"/>
      <c r="J8" s="85"/>
      <c r="K8" s="154"/>
    </row>
    <row r="9" spans="1:11" ht="27" customHeight="1">
      <c r="A9" s="10" t="s">
        <v>133</v>
      </c>
      <c r="B9" s="176"/>
      <c r="C9" s="176"/>
      <c r="D9" s="22" t="s">
        <v>103</v>
      </c>
      <c r="E9" s="146" t="s">
        <v>131</v>
      </c>
      <c r="F9" s="147"/>
      <c r="G9" s="148"/>
      <c r="H9" s="147"/>
      <c r="I9" s="148"/>
      <c r="J9" s="85"/>
      <c r="K9" s="154"/>
    </row>
    <row r="10" spans="1:11" ht="27" customHeight="1">
      <c r="A10" s="10" t="s">
        <v>134</v>
      </c>
      <c r="B10" s="176"/>
      <c r="C10" s="176"/>
      <c r="D10" s="22" t="s">
        <v>103</v>
      </c>
      <c r="E10" s="146" t="s">
        <v>131</v>
      </c>
      <c r="F10" s="147"/>
      <c r="G10" s="148"/>
      <c r="H10" s="147"/>
      <c r="I10" s="148"/>
      <c r="J10" s="85"/>
      <c r="K10" s="154"/>
    </row>
    <row r="11" spans="1:11" ht="27" customHeight="1">
      <c r="A11" s="10" t="s">
        <v>135</v>
      </c>
      <c r="B11" s="176"/>
      <c r="C11" s="176"/>
      <c r="D11" s="22" t="s">
        <v>103</v>
      </c>
      <c r="E11" s="146" t="s">
        <v>131</v>
      </c>
      <c r="F11" s="147"/>
      <c r="G11" s="148"/>
      <c r="H11" s="147"/>
      <c r="I11" s="148"/>
      <c r="J11" s="149"/>
      <c r="K11" s="154"/>
    </row>
    <row r="12" spans="1:11" ht="27" customHeight="1">
      <c r="A12" s="10" t="s">
        <v>136</v>
      </c>
      <c r="B12" s="176"/>
      <c r="C12" s="176"/>
      <c r="D12" s="22" t="s">
        <v>103</v>
      </c>
      <c r="E12" s="146" t="s">
        <v>131</v>
      </c>
      <c r="F12" s="147"/>
      <c r="G12" s="148"/>
      <c r="H12" s="147"/>
      <c r="I12" s="148"/>
      <c r="J12" s="85"/>
      <c r="K12" s="154"/>
    </row>
    <row r="13" spans="1:11" ht="27" customHeight="1">
      <c r="A13" s="10" t="s">
        <v>137</v>
      </c>
      <c r="B13" s="176"/>
      <c r="C13" s="176"/>
      <c r="D13" s="22" t="s">
        <v>103</v>
      </c>
      <c r="E13" s="146" t="s">
        <v>131</v>
      </c>
      <c r="F13" s="147"/>
      <c r="G13" s="148"/>
      <c r="H13" s="147"/>
      <c r="I13" s="148"/>
      <c r="J13" s="150"/>
      <c r="K13" s="154"/>
    </row>
    <row r="14" spans="1:11" ht="27" customHeight="1">
      <c r="A14" s="10" t="s">
        <v>138</v>
      </c>
      <c r="B14" s="176"/>
      <c r="C14" s="176"/>
      <c r="D14" s="22" t="s">
        <v>103</v>
      </c>
      <c r="E14" s="146" t="s">
        <v>131</v>
      </c>
      <c r="F14" s="147"/>
      <c r="G14" s="148"/>
      <c r="H14" s="147"/>
      <c r="I14" s="148"/>
      <c r="J14" s="85"/>
      <c r="K14" s="154"/>
    </row>
    <row r="15" spans="1:11" ht="27" customHeight="1">
      <c r="A15" s="10" t="s">
        <v>139</v>
      </c>
      <c r="B15" s="176"/>
      <c r="C15" s="176"/>
      <c r="D15" s="22" t="s">
        <v>103</v>
      </c>
      <c r="E15" s="146" t="s">
        <v>131</v>
      </c>
      <c r="F15" s="147"/>
      <c r="G15" s="148"/>
      <c r="H15" s="147"/>
      <c r="I15" s="148"/>
      <c r="J15" s="85"/>
      <c r="K15" s="154"/>
    </row>
    <row r="16" spans="1:11" ht="27" customHeight="1">
      <c r="A16" s="10" t="s">
        <v>140</v>
      </c>
      <c r="B16" s="176"/>
      <c r="C16" s="176"/>
      <c r="D16" s="22" t="s">
        <v>103</v>
      </c>
      <c r="E16" s="146" t="s">
        <v>131</v>
      </c>
      <c r="F16" s="147"/>
      <c r="G16" s="148"/>
      <c r="H16" s="147"/>
      <c r="I16" s="148"/>
      <c r="J16" s="85"/>
      <c r="K16" s="154"/>
    </row>
    <row r="17" spans="1:11" ht="27" customHeight="1">
      <c r="A17" s="10"/>
      <c r="B17" s="176"/>
      <c r="C17" s="176"/>
      <c r="D17" s="22"/>
      <c r="E17" s="146"/>
      <c r="F17" s="147"/>
      <c r="G17" s="148"/>
      <c r="H17" s="147"/>
      <c r="I17" s="148"/>
      <c r="J17" s="85"/>
      <c r="K17" s="154"/>
    </row>
    <row r="18" spans="1:11" ht="27" customHeight="1">
      <c r="A18" s="10"/>
      <c r="B18" s="176"/>
      <c r="C18" s="176"/>
      <c r="D18" s="22"/>
      <c r="E18" s="146"/>
      <c r="F18" s="147"/>
      <c r="G18" s="148"/>
      <c r="H18" s="147"/>
      <c r="I18" s="148"/>
      <c r="J18" s="149"/>
      <c r="K18" s="154"/>
    </row>
    <row r="19" spans="1:11" ht="27" customHeight="1">
      <c r="A19" s="12"/>
      <c r="B19" s="176"/>
      <c r="C19" s="176"/>
      <c r="D19" s="34"/>
      <c r="E19" s="35"/>
      <c r="F19" s="147"/>
      <c r="G19" s="148"/>
      <c r="H19" s="147"/>
      <c r="I19" s="148"/>
      <c r="J19" s="52"/>
      <c r="K19" s="154"/>
    </row>
    <row r="20" spans="1:11" ht="27" customHeight="1">
      <c r="A20" s="82" t="s">
        <v>20</v>
      </c>
      <c r="B20" s="175"/>
      <c r="C20" s="175"/>
      <c r="D20" s="37"/>
      <c r="E20" s="38"/>
      <c r="F20" s="151"/>
      <c r="G20" s="152"/>
      <c r="H20" s="151"/>
      <c r="I20" s="152"/>
      <c r="J20" s="53"/>
      <c r="K20" s="154"/>
    </row>
    <row r="21" spans="1:11" ht="27" customHeight="1">
      <c r="A21" s="155"/>
      <c r="B21" s="156"/>
      <c r="C21" s="157"/>
      <c r="D21" s="158"/>
      <c r="E21" s="159"/>
      <c r="F21" s="159"/>
      <c r="G21" s="158"/>
      <c r="H21" s="159"/>
      <c r="I21" s="158"/>
      <c r="J21" s="160" t="str">
        <f>"№  "&amp;'入力　'!$B$29&amp;"-2"</f>
        <v>№  11-2</v>
      </c>
      <c r="K21" s="154"/>
    </row>
    <row r="22" spans="1:11" ht="27" customHeight="1">
      <c r="A22" s="172" t="s">
        <v>0</v>
      </c>
      <c r="B22" s="187" t="s">
        <v>141</v>
      </c>
      <c r="C22" s="167"/>
      <c r="D22" s="167" t="s">
        <v>3</v>
      </c>
      <c r="E22" s="167" t="s">
        <v>4</v>
      </c>
      <c r="F22" s="169" t="s">
        <v>15</v>
      </c>
      <c r="G22" s="171"/>
      <c r="H22" s="170" t="s">
        <v>16</v>
      </c>
      <c r="I22" s="170"/>
      <c r="J22" s="167" t="s">
        <v>102</v>
      </c>
      <c r="K22" s="154"/>
    </row>
    <row r="23" spans="1:11" ht="27" customHeight="1">
      <c r="A23" s="173"/>
      <c r="B23" s="168"/>
      <c r="C23" s="168"/>
      <c r="D23" s="168"/>
      <c r="E23" s="168"/>
      <c r="F23" s="134" t="s">
        <v>103</v>
      </c>
      <c r="G23" s="134" t="s">
        <v>104</v>
      </c>
      <c r="H23" s="134" t="s">
        <v>103</v>
      </c>
      <c r="I23" s="134" t="s">
        <v>104</v>
      </c>
      <c r="J23" s="168"/>
      <c r="K23" s="154"/>
    </row>
    <row r="24" spans="1:11" ht="27" customHeight="1">
      <c r="A24" s="8" t="s">
        <v>129</v>
      </c>
      <c r="B24" s="193"/>
      <c r="C24" s="193"/>
      <c r="D24" s="18"/>
      <c r="E24" s="19"/>
      <c r="F24" s="135"/>
      <c r="G24" s="136"/>
      <c r="H24" s="135"/>
      <c r="I24" s="136"/>
      <c r="J24" s="44"/>
      <c r="K24" s="154"/>
    </row>
    <row r="25" spans="1:11" ht="27" customHeight="1">
      <c r="A25" s="9" t="str">
        <f>A5</f>
        <v>3 電気･計装設備工事に係る労務費</v>
      </c>
      <c r="B25" s="83"/>
      <c r="C25" s="45"/>
      <c r="D25" s="22"/>
      <c r="E25" s="23"/>
      <c r="F25" s="135"/>
      <c r="G25" s="136"/>
      <c r="H25" s="135"/>
      <c r="I25" s="136"/>
      <c r="J25" s="45"/>
      <c r="K25" s="154"/>
    </row>
    <row r="26" spans="1:11" ht="27" customHeight="1">
      <c r="A26" s="79" t="str">
        <f>'入力　'!C31</f>
        <v>(2) 計装制御設備</v>
      </c>
      <c r="B26" s="176"/>
      <c r="C26" s="176"/>
      <c r="D26" s="22" t="s">
        <v>7</v>
      </c>
      <c r="E26" s="23">
        <v>1</v>
      </c>
      <c r="F26" s="135"/>
      <c r="G26" s="136"/>
      <c r="H26" s="135"/>
      <c r="I26" s="136"/>
      <c r="J26" s="45"/>
      <c r="K26" s="154"/>
    </row>
    <row r="27" spans="1:11" ht="27" customHeight="1">
      <c r="A27" s="10" t="s">
        <v>130</v>
      </c>
      <c r="B27" s="176"/>
      <c r="C27" s="176"/>
      <c r="D27" s="22" t="s">
        <v>103</v>
      </c>
      <c r="E27" s="146" t="s">
        <v>131</v>
      </c>
      <c r="F27" s="147"/>
      <c r="G27" s="148"/>
      <c r="H27" s="147"/>
      <c r="I27" s="148"/>
      <c r="J27" s="85"/>
      <c r="K27" s="154"/>
    </row>
    <row r="28" spans="1:11" ht="27" customHeight="1">
      <c r="A28" s="10" t="s">
        <v>132</v>
      </c>
      <c r="B28" s="176"/>
      <c r="C28" s="176"/>
      <c r="D28" s="22" t="s">
        <v>103</v>
      </c>
      <c r="E28" s="146" t="s">
        <v>131</v>
      </c>
      <c r="F28" s="147"/>
      <c r="G28" s="148"/>
      <c r="H28" s="147"/>
      <c r="I28" s="148"/>
      <c r="J28" s="85"/>
      <c r="K28" s="154"/>
    </row>
    <row r="29" spans="1:11" ht="27" customHeight="1">
      <c r="A29" s="10" t="s">
        <v>133</v>
      </c>
      <c r="B29" s="176"/>
      <c r="C29" s="176"/>
      <c r="D29" s="22" t="s">
        <v>103</v>
      </c>
      <c r="E29" s="146" t="s">
        <v>131</v>
      </c>
      <c r="F29" s="147"/>
      <c r="G29" s="148"/>
      <c r="H29" s="147"/>
      <c r="I29" s="148"/>
      <c r="J29" s="85"/>
      <c r="K29" s="154"/>
    </row>
    <row r="30" spans="1:11" ht="27" customHeight="1">
      <c r="A30" s="10" t="s">
        <v>134</v>
      </c>
      <c r="B30" s="176"/>
      <c r="C30" s="176"/>
      <c r="D30" s="22" t="s">
        <v>103</v>
      </c>
      <c r="E30" s="146" t="s">
        <v>131</v>
      </c>
      <c r="F30" s="147"/>
      <c r="G30" s="148"/>
      <c r="H30" s="147"/>
      <c r="I30" s="148"/>
      <c r="J30" s="85"/>
      <c r="K30" s="154"/>
    </row>
    <row r="31" spans="1:11" ht="27" customHeight="1">
      <c r="A31" s="10" t="s">
        <v>135</v>
      </c>
      <c r="B31" s="176"/>
      <c r="C31" s="176"/>
      <c r="D31" s="22" t="s">
        <v>103</v>
      </c>
      <c r="E31" s="146" t="s">
        <v>131</v>
      </c>
      <c r="F31" s="147"/>
      <c r="G31" s="148"/>
      <c r="H31" s="147"/>
      <c r="I31" s="148"/>
      <c r="J31" s="149"/>
      <c r="K31" s="154"/>
    </row>
    <row r="32" spans="1:11" ht="27" customHeight="1">
      <c r="A32" s="10" t="s">
        <v>136</v>
      </c>
      <c r="B32" s="176"/>
      <c r="C32" s="176"/>
      <c r="D32" s="22" t="s">
        <v>103</v>
      </c>
      <c r="E32" s="146" t="s">
        <v>131</v>
      </c>
      <c r="F32" s="147"/>
      <c r="G32" s="148"/>
      <c r="H32" s="147"/>
      <c r="I32" s="148"/>
      <c r="J32" s="85"/>
      <c r="K32" s="154"/>
    </row>
    <row r="33" spans="1:11" ht="27" customHeight="1">
      <c r="A33" s="10" t="s">
        <v>137</v>
      </c>
      <c r="B33" s="176"/>
      <c r="C33" s="176"/>
      <c r="D33" s="22" t="s">
        <v>103</v>
      </c>
      <c r="E33" s="146" t="s">
        <v>131</v>
      </c>
      <c r="F33" s="147"/>
      <c r="G33" s="148"/>
      <c r="H33" s="147"/>
      <c r="I33" s="148"/>
      <c r="J33" s="150"/>
      <c r="K33" s="154"/>
    </row>
    <row r="34" spans="1:11" ht="27" customHeight="1">
      <c r="A34" s="10" t="s">
        <v>138</v>
      </c>
      <c r="B34" s="176"/>
      <c r="C34" s="176"/>
      <c r="D34" s="22" t="s">
        <v>103</v>
      </c>
      <c r="E34" s="146" t="s">
        <v>131</v>
      </c>
      <c r="F34" s="147"/>
      <c r="G34" s="148"/>
      <c r="H34" s="147"/>
      <c r="I34" s="148"/>
      <c r="J34" s="85"/>
      <c r="K34" s="154"/>
    </row>
    <row r="35" spans="1:11" ht="27" customHeight="1">
      <c r="A35" s="10" t="s">
        <v>139</v>
      </c>
      <c r="B35" s="176"/>
      <c r="C35" s="176"/>
      <c r="D35" s="22" t="s">
        <v>103</v>
      </c>
      <c r="E35" s="146" t="s">
        <v>131</v>
      </c>
      <c r="F35" s="147"/>
      <c r="G35" s="148"/>
      <c r="H35" s="147"/>
      <c r="I35" s="148"/>
      <c r="J35" s="85"/>
      <c r="K35" s="154"/>
    </row>
    <row r="36" spans="1:11" ht="27" customHeight="1">
      <c r="A36" s="10" t="s">
        <v>140</v>
      </c>
      <c r="B36" s="176"/>
      <c r="C36" s="176"/>
      <c r="D36" s="22" t="s">
        <v>103</v>
      </c>
      <c r="E36" s="146" t="s">
        <v>131</v>
      </c>
      <c r="F36" s="147"/>
      <c r="G36" s="148"/>
      <c r="H36" s="147"/>
      <c r="I36" s="148"/>
      <c r="J36" s="85"/>
      <c r="K36" s="154"/>
    </row>
    <row r="37" spans="1:11" ht="27" customHeight="1">
      <c r="A37" s="10"/>
      <c r="B37" s="176"/>
      <c r="C37" s="176"/>
      <c r="D37" s="22"/>
      <c r="E37" s="146"/>
      <c r="F37" s="147"/>
      <c r="G37" s="148"/>
      <c r="H37" s="147"/>
      <c r="I37" s="148"/>
      <c r="J37" s="85"/>
      <c r="K37" s="154"/>
    </row>
    <row r="38" spans="1:11" ht="27" customHeight="1">
      <c r="A38" s="10"/>
      <c r="B38" s="176"/>
      <c r="C38" s="176"/>
      <c r="D38" s="22"/>
      <c r="E38" s="146"/>
      <c r="F38" s="147"/>
      <c r="G38" s="148"/>
      <c r="H38" s="147"/>
      <c r="I38" s="148"/>
      <c r="J38" s="149"/>
      <c r="K38" s="154"/>
    </row>
    <row r="39" spans="1:11" ht="27" customHeight="1">
      <c r="A39" s="12"/>
      <c r="B39" s="176"/>
      <c r="C39" s="176"/>
      <c r="D39" s="34"/>
      <c r="E39" s="35"/>
      <c r="F39" s="147"/>
      <c r="G39" s="148"/>
      <c r="H39" s="147"/>
      <c r="I39" s="148"/>
      <c r="J39" s="52"/>
      <c r="K39" s="154"/>
    </row>
    <row r="40" spans="1:11" ht="27" customHeight="1">
      <c r="A40" s="82" t="s">
        <v>20</v>
      </c>
      <c r="B40" s="175"/>
      <c r="C40" s="175"/>
      <c r="D40" s="37"/>
      <c r="E40" s="38"/>
      <c r="F40" s="151"/>
      <c r="G40" s="152"/>
      <c r="H40" s="151"/>
      <c r="I40" s="152"/>
      <c r="J40" s="53"/>
      <c r="K40" s="154"/>
    </row>
    <row r="41" spans="1:11" ht="27" customHeight="1">
      <c r="A41" s="155"/>
      <c r="B41" s="156"/>
      <c r="C41" s="157"/>
      <c r="D41" s="158"/>
      <c r="E41" s="159"/>
      <c r="F41" s="159"/>
      <c r="G41" s="158"/>
      <c r="H41" s="159"/>
      <c r="I41" s="158"/>
      <c r="J41" s="160" t="str">
        <f>"№  "&amp;'入力　'!$B$29&amp;"-3"</f>
        <v>№  11-3</v>
      </c>
      <c r="K41" s="154"/>
    </row>
    <row r="42" spans="1:11" ht="27" customHeight="1">
      <c r="A42" s="172" t="s">
        <v>0</v>
      </c>
      <c r="B42" s="187" t="s">
        <v>141</v>
      </c>
      <c r="C42" s="167"/>
      <c r="D42" s="167" t="s">
        <v>3</v>
      </c>
      <c r="E42" s="167" t="s">
        <v>4</v>
      </c>
      <c r="F42" s="169" t="s">
        <v>15</v>
      </c>
      <c r="G42" s="171"/>
      <c r="H42" s="170" t="s">
        <v>16</v>
      </c>
      <c r="I42" s="170"/>
      <c r="J42" s="167" t="s">
        <v>102</v>
      </c>
      <c r="K42" s="154"/>
    </row>
    <row r="43" spans="1:11" ht="27" customHeight="1">
      <c r="A43" s="173"/>
      <c r="B43" s="168"/>
      <c r="C43" s="168"/>
      <c r="D43" s="168"/>
      <c r="E43" s="168"/>
      <c r="F43" s="134" t="s">
        <v>103</v>
      </c>
      <c r="G43" s="134" t="s">
        <v>104</v>
      </c>
      <c r="H43" s="134" t="s">
        <v>103</v>
      </c>
      <c r="I43" s="134" t="s">
        <v>104</v>
      </c>
      <c r="J43" s="168"/>
      <c r="K43" s="154"/>
    </row>
    <row r="44" spans="1:11" ht="27" customHeight="1">
      <c r="A44" s="8" t="s">
        <v>129</v>
      </c>
      <c r="B44" s="193"/>
      <c r="C44" s="193"/>
      <c r="D44" s="18"/>
      <c r="E44" s="19"/>
      <c r="F44" s="135"/>
      <c r="G44" s="136"/>
      <c r="H44" s="135"/>
      <c r="I44" s="136"/>
      <c r="J44" s="44"/>
      <c r="K44" s="154"/>
    </row>
    <row r="45" spans="1:11" ht="27" customHeight="1">
      <c r="A45" s="9" t="str">
        <f>A25</f>
        <v>3 電気･計装設備工事に係る労務費</v>
      </c>
      <c r="B45" s="83"/>
      <c r="C45" s="45"/>
      <c r="D45" s="22"/>
      <c r="E45" s="23"/>
      <c r="F45" s="135"/>
      <c r="G45" s="136"/>
      <c r="H45" s="135"/>
      <c r="I45" s="136"/>
      <c r="J45" s="45"/>
      <c r="K45" s="154"/>
    </row>
    <row r="46" spans="1:11" ht="27" customHeight="1">
      <c r="A46" s="79" t="str">
        <f>'入力　'!C32</f>
        <v>(3) 電気配線工事</v>
      </c>
      <c r="B46" s="176"/>
      <c r="C46" s="176"/>
      <c r="D46" s="22" t="s">
        <v>7</v>
      </c>
      <c r="E46" s="23">
        <v>1</v>
      </c>
      <c r="F46" s="135"/>
      <c r="G46" s="136"/>
      <c r="H46" s="135"/>
      <c r="I46" s="136"/>
      <c r="J46" s="45"/>
      <c r="K46" s="154"/>
    </row>
    <row r="47" spans="1:11" ht="27" customHeight="1">
      <c r="A47" s="10" t="s">
        <v>130</v>
      </c>
      <c r="B47" s="176"/>
      <c r="C47" s="176"/>
      <c r="D47" s="22" t="s">
        <v>103</v>
      </c>
      <c r="E47" s="146" t="s">
        <v>131</v>
      </c>
      <c r="F47" s="147"/>
      <c r="G47" s="148"/>
      <c r="H47" s="147"/>
      <c r="I47" s="148"/>
      <c r="J47" s="85"/>
      <c r="K47" s="154"/>
    </row>
    <row r="48" spans="1:11" ht="27" customHeight="1">
      <c r="A48" s="10" t="s">
        <v>132</v>
      </c>
      <c r="B48" s="176"/>
      <c r="C48" s="176"/>
      <c r="D48" s="22" t="s">
        <v>103</v>
      </c>
      <c r="E48" s="146" t="s">
        <v>131</v>
      </c>
      <c r="F48" s="147"/>
      <c r="G48" s="148"/>
      <c r="H48" s="147"/>
      <c r="I48" s="148"/>
      <c r="J48" s="85"/>
      <c r="K48" s="154"/>
    </row>
    <row r="49" spans="1:11" ht="27" customHeight="1">
      <c r="A49" s="10" t="s">
        <v>133</v>
      </c>
      <c r="B49" s="176"/>
      <c r="C49" s="176"/>
      <c r="D49" s="22" t="s">
        <v>103</v>
      </c>
      <c r="E49" s="146" t="s">
        <v>131</v>
      </c>
      <c r="F49" s="147"/>
      <c r="G49" s="148"/>
      <c r="H49" s="147"/>
      <c r="I49" s="148"/>
      <c r="J49" s="85"/>
      <c r="K49" s="154"/>
    </row>
    <row r="50" spans="1:11" ht="27" customHeight="1">
      <c r="A50" s="10" t="s">
        <v>134</v>
      </c>
      <c r="B50" s="176"/>
      <c r="C50" s="176"/>
      <c r="D50" s="22" t="s">
        <v>103</v>
      </c>
      <c r="E50" s="146" t="s">
        <v>131</v>
      </c>
      <c r="F50" s="147"/>
      <c r="G50" s="148"/>
      <c r="H50" s="147"/>
      <c r="I50" s="148"/>
      <c r="J50" s="85"/>
      <c r="K50" s="154"/>
    </row>
    <row r="51" spans="1:11" ht="27" customHeight="1">
      <c r="A51" s="10" t="s">
        <v>135</v>
      </c>
      <c r="B51" s="176"/>
      <c r="C51" s="176"/>
      <c r="D51" s="22" t="s">
        <v>103</v>
      </c>
      <c r="E51" s="146" t="s">
        <v>131</v>
      </c>
      <c r="F51" s="147"/>
      <c r="G51" s="148"/>
      <c r="H51" s="147"/>
      <c r="I51" s="148"/>
      <c r="J51" s="149"/>
      <c r="K51" s="154"/>
    </row>
    <row r="52" spans="1:11" ht="27" customHeight="1">
      <c r="A52" s="10" t="s">
        <v>136</v>
      </c>
      <c r="B52" s="176"/>
      <c r="C52" s="176"/>
      <c r="D52" s="22" t="s">
        <v>103</v>
      </c>
      <c r="E52" s="146" t="s">
        <v>131</v>
      </c>
      <c r="F52" s="147"/>
      <c r="G52" s="148"/>
      <c r="H52" s="147"/>
      <c r="I52" s="148"/>
      <c r="J52" s="85"/>
      <c r="K52" s="154"/>
    </row>
    <row r="53" spans="1:11" ht="27" customHeight="1">
      <c r="A53" s="10" t="s">
        <v>137</v>
      </c>
      <c r="B53" s="176"/>
      <c r="C53" s="176"/>
      <c r="D53" s="22" t="s">
        <v>103</v>
      </c>
      <c r="E53" s="146" t="s">
        <v>131</v>
      </c>
      <c r="F53" s="147"/>
      <c r="G53" s="148"/>
      <c r="H53" s="147"/>
      <c r="I53" s="148"/>
      <c r="J53" s="150"/>
      <c r="K53" s="154"/>
    </row>
    <row r="54" spans="1:11" ht="27" customHeight="1">
      <c r="A54" s="10" t="s">
        <v>138</v>
      </c>
      <c r="B54" s="176"/>
      <c r="C54" s="176"/>
      <c r="D54" s="22" t="s">
        <v>103</v>
      </c>
      <c r="E54" s="146" t="s">
        <v>131</v>
      </c>
      <c r="F54" s="147"/>
      <c r="G54" s="148"/>
      <c r="H54" s="147"/>
      <c r="I54" s="148"/>
      <c r="J54" s="85"/>
      <c r="K54" s="154"/>
    </row>
    <row r="55" spans="1:11" ht="27" customHeight="1">
      <c r="A55" s="10" t="s">
        <v>139</v>
      </c>
      <c r="B55" s="176"/>
      <c r="C55" s="176"/>
      <c r="D55" s="22" t="s">
        <v>103</v>
      </c>
      <c r="E55" s="146" t="s">
        <v>131</v>
      </c>
      <c r="F55" s="147"/>
      <c r="G55" s="148"/>
      <c r="H55" s="147"/>
      <c r="I55" s="148"/>
      <c r="J55" s="85"/>
      <c r="K55" s="154"/>
    </row>
    <row r="56" spans="1:11" ht="27" customHeight="1">
      <c r="A56" s="10" t="s">
        <v>140</v>
      </c>
      <c r="B56" s="176"/>
      <c r="C56" s="176"/>
      <c r="D56" s="22" t="s">
        <v>103</v>
      </c>
      <c r="E56" s="146" t="s">
        <v>131</v>
      </c>
      <c r="F56" s="147"/>
      <c r="G56" s="148"/>
      <c r="H56" s="147"/>
      <c r="I56" s="148"/>
      <c r="J56" s="85"/>
      <c r="K56" s="154"/>
    </row>
    <row r="57" spans="1:11" ht="27" customHeight="1">
      <c r="A57" s="10"/>
      <c r="B57" s="176"/>
      <c r="C57" s="176"/>
      <c r="D57" s="22"/>
      <c r="E57" s="146"/>
      <c r="F57" s="147"/>
      <c r="G57" s="148"/>
      <c r="H57" s="147"/>
      <c r="I57" s="148"/>
      <c r="J57" s="85"/>
      <c r="K57" s="154"/>
    </row>
    <row r="58" spans="1:11" ht="27" customHeight="1">
      <c r="A58" s="10"/>
      <c r="B58" s="176"/>
      <c r="C58" s="176"/>
      <c r="D58" s="22"/>
      <c r="E58" s="146"/>
      <c r="F58" s="147"/>
      <c r="G58" s="148"/>
      <c r="H58" s="147"/>
      <c r="I58" s="148"/>
      <c r="J58" s="149"/>
      <c r="K58" s="154"/>
    </row>
    <row r="59" spans="1:11" ht="27" customHeight="1">
      <c r="A59" s="12"/>
      <c r="B59" s="176"/>
      <c r="C59" s="176"/>
      <c r="D59" s="34"/>
      <c r="E59" s="35"/>
      <c r="F59" s="147"/>
      <c r="G59" s="148"/>
      <c r="H59" s="147"/>
      <c r="I59" s="148"/>
      <c r="J59" s="52"/>
      <c r="K59" s="154"/>
    </row>
    <row r="60" spans="1:11" ht="27" customHeight="1">
      <c r="A60" s="82" t="s">
        <v>20</v>
      </c>
      <c r="B60" s="175"/>
      <c r="C60" s="175"/>
      <c r="D60" s="37"/>
      <c r="E60" s="38"/>
      <c r="F60" s="151"/>
      <c r="G60" s="152"/>
      <c r="H60" s="151"/>
      <c r="I60" s="152"/>
      <c r="J60" s="53"/>
      <c r="K60" s="154"/>
    </row>
    <row r="61" spans="1:11" ht="27" customHeight="1">
      <c r="A61" s="155"/>
      <c r="B61" s="156"/>
      <c r="C61" s="157"/>
      <c r="D61" s="158"/>
      <c r="E61" s="159"/>
      <c r="F61" s="159"/>
      <c r="G61" s="158"/>
      <c r="H61" s="159"/>
      <c r="I61" s="158"/>
      <c r="J61" s="160" t="str">
        <f>"№  "&amp;'入力　'!$B$29&amp;"-4"</f>
        <v>№  11-4</v>
      </c>
      <c r="K61" s="154"/>
    </row>
    <row r="62" spans="1:11" ht="27" customHeight="1">
      <c r="A62" s="172" t="s">
        <v>0</v>
      </c>
      <c r="B62" s="187" t="s">
        <v>141</v>
      </c>
      <c r="C62" s="167"/>
      <c r="D62" s="167" t="s">
        <v>3</v>
      </c>
      <c r="E62" s="167" t="s">
        <v>4</v>
      </c>
      <c r="F62" s="169" t="s">
        <v>15</v>
      </c>
      <c r="G62" s="171"/>
      <c r="H62" s="170" t="s">
        <v>16</v>
      </c>
      <c r="I62" s="170"/>
      <c r="J62" s="167" t="s">
        <v>102</v>
      </c>
      <c r="K62" s="154"/>
    </row>
    <row r="63" spans="1:11" ht="27" customHeight="1">
      <c r="A63" s="173"/>
      <c r="B63" s="168"/>
      <c r="C63" s="168"/>
      <c r="D63" s="168"/>
      <c r="E63" s="168"/>
      <c r="F63" s="134" t="s">
        <v>103</v>
      </c>
      <c r="G63" s="134" t="s">
        <v>104</v>
      </c>
      <c r="H63" s="134" t="s">
        <v>103</v>
      </c>
      <c r="I63" s="134" t="s">
        <v>104</v>
      </c>
      <c r="J63" s="168"/>
      <c r="K63" s="154"/>
    </row>
    <row r="64" spans="1:11" ht="27" customHeight="1">
      <c r="A64" s="8" t="s">
        <v>129</v>
      </c>
      <c r="B64" s="193"/>
      <c r="C64" s="193"/>
      <c r="D64" s="18"/>
      <c r="E64" s="19"/>
      <c r="F64" s="135"/>
      <c r="G64" s="136"/>
      <c r="H64" s="135"/>
      <c r="I64" s="136"/>
      <c r="J64" s="44"/>
      <c r="K64" s="154"/>
    </row>
    <row r="65" spans="1:11" ht="27" customHeight="1">
      <c r="A65" s="9" t="str">
        <f>A45</f>
        <v>3 電気･計装設備工事に係る労務費</v>
      </c>
      <c r="B65" s="83"/>
      <c r="C65" s="45"/>
      <c r="D65" s="22"/>
      <c r="E65" s="23"/>
      <c r="F65" s="135"/>
      <c r="G65" s="136"/>
      <c r="H65" s="135"/>
      <c r="I65" s="136"/>
      <c r="J65" s="45"/>
      <c r="K65" s="154"/>
    </row>
    <row r="66" spans="1:11" ht="27" customHeight="1">
      <c r="A66" s="79" t="str">
        <f>'入力　'!C33</f>
        <v>(4) 直接経費</v>
      </c>
      <c r="B66" s="176"/>
      <c r="C66" s="176"/>
      <c r="D66" s="22" t="s">
        <v>7</v>
      </c>
      <c r="E66" s="23">
        <v>1</v>
      </c>
      <c r="F66" s="135"/>
      <c r="G66" s="136"/>
      <c r="H66" s="135"/>
      <c r="I66" s="136"/>
      <c r="J66" s="45"/>
      <c r="K66" s="154"/>
    </row>
    <row r="67" spans="1:11" ht="27" customHeight="1">
      <c r="A67" s="10" t="s">
        <v>130</v>
      </c>
      <c r="B67" s="176"/>
      <c r="C67" s="176"/>
      <c r="D67" s="22" t="s">
        <v>103</v>
      </c>
      <c r="E67" s="146" t="s">
        <v>131</v>
      </c>
      <c r="F67" s="147"/>
      <c r="G67" s="148"/>
      <c r="H67" s="147"/>
      <c r="I67" s="148"/>
      <c r="J67" s="85"/>
      <c r="K67" s="154"/>
    </row>
    <row r="68" spans="1:11" ht="27" customHeight="1">
      <c r="A68" s="10" t="s">
        <v>132</v>
      </c>
      <c r="B68" s="176"/>
      <c r="C68" s="176"/>
      <c r="D68" s="22" t="s">
        <v>103</v>
      </c>
      <c r="E68" s="146" t="s">
        <v>131</v>
      </c>
      <c r="F68" s="147"/>
      <c r="G68" s="148"/>
      <c r="H68" s="147"/>
      <c r="I68" s="148"/>
      <c r="J68" s="85"/>
      <c r="K68" s="154"/>
    </row>
    <row r="69" spans="1:11" ht="27" customHeight="1">
      <c r="A69" s="10" t="s">
        <v>133</v>
      </c>
      <c r="B69" s="176"/>
      <c r="C69" s="176"/>
      <c r="D69" s="22" t="s">
        <v>103</v>
      </c>
      <c r="E69" s="146" t="s">
        <v>131</v>
      </c>
      <c r="F69" s="147"/>
      <c r="G69" s="148"/>
      <c r="H69" s="147"/>
      <c r="I69" s="148"/>
      <c r="J69" s="85"/>
      <c r="K69" s="154"/>
    </row>
    <row r="70" spans="1:11" ht="27" customHeight="1">
      <c r="A70" s="10" t="s">
        <v>134</v>
      </c>
      <c r="B70" s="176"/>
      <c r="C70" s="176"/>
      <c r="D70" s="22" t="s">
        <v>103</v>
      </c>
      <c r="E70" s="146" t="s">
        <v>131</v>
      </c>
      <c r="F70" s="147"/>
      <c r="G70" s="148"/>
      <c r="H70" s="147"/>
      <c r="I70" s="148"/>
      <c r="J70" s="85"/>
      <c r="K70" s="154"/>
    </row>
    <row r="71" spans="1:11" ht="27" customHeight="1">
      <c r="A71" s="10" t="s">
        <v>135</v>
      </c>
      <c r="B71" s="176"/>
      <c r="C71" s="176"/>
      <c r="D71" s="22" t="s">
        <v>103</v>
      </c>
      <c r="E71" s="146" t="s">
        <v>131</v>
      </c>
      <c r="F71" s="147"/>
      <c r="G71" s="148"/>
      <c r="H71" s="147"/>
      <c r="I71" s="148"/>
      <c r="J71" s="149"/>
      <c r="K71" s="154"/>
    </row>
    <row r="72" spans="1:11" ht="27" customHeight="1">
      <c r="A72" s="10" t="s">
        <v>136</v>
      </c>
      <c r="B72" s="176"/>
      <c r="C72" s="176"/>
      <c r="D72" s="22" t="s">
        <v>103</v>
      </c>
      <c r="E72" s="146" t="s">
        <v>131</v>
      </c>
      <c r="F72" s="147"/>
      <c r="G72" s="148"/>
      <c r="H72" s="147"/>
      <c r="I72" s="148"/>
      <c r="J72" s="85"/>
      <c r="K72" s="154"/>
    </row>
    <row r="73" spans="1:11" ht="27" customHeight="1">
      <c r="A73" s="10" t="s">
        <v>137</v>
      </c>
      <c r="B73" s="176"/>
      <c r="C73" s="176"/>
      <c r="D73" s="22" t="s">
        <v>103</v>
      </c>
      <c r="E73" s="146" t="s">
        <v>131</v>
      </c>
      <c r="F73" s="147"/>
      <c r="G73" s="148"/>
      <c r="H73" s="147"/>
      <c r="I73" s="148"/>
      <c r="J73" s="150"/>
      <c r="K73" s="154"/>
    </row>
    <row r="74" spans="1:11" ht="27" customHeight="1">
      <c r="A74" s="10" t="s">
        <v>138</v>
      </c>
      <c r="B74" s="176"/>
      <c r="C74" s="176"/>
      <c r="D74" s="22" t="s">
        <v>103</v>
      </c>
      <c r="E74" s="146" t="s">
        <v>131</v>
      </c>
      <c r="F74" s="147"/>
      <c r="G74" s="148"/>
      <c r="H74" s="147"/>
      <c r="I74" s="148"/>
      <c r="J74" s="85"/>
      <c r="K74" s="154"/>
    </row>
    <row r="75" spans="1:11" ht="27" customHeight="1">
      <c r="A75" s="10" t="s">
        <v>139</v>
      </c>
      <c r="B75" s="176"/>
      <c r="C75" s="176"/>
      <c r="D75" s="22" t="s">
        <v>103</v>
      </c>
      <c r="E75" s="146" t="s">
        <v>131</v>
      </c>
      <c r="F75" s="147"/>
      <c r="G75" s="148"/>
      <c r="H75" s="147"/>
      <c r="I75" s="148"/>
      <c r="J75" s="85"/>
      <c r="K75" s="154"/>
    </row>
    <row r="76" spans="1:11" ht="27" customHeight="1">
      <c r="A76" s="10" t="s">
        <v>140</v>
      </c>
      <c r="B76" s="176"/>
      <c r="C76" s="176"/>
      <c r="D76" s="22" t="s">
        <v>103</v>
      </c>
      <c r="E76" s="146" t="s">
        <v>131</v>
      </c>
      <c r="F76" s="147"/>
      <c r="G76" s="148"/>
      <c r="H76" s="147"/>
      <c r="I76" s="148"/>
      <c r="J76" s="85"/>
      <c r="K76" s="154"/>
    </row>
    <row r="77" spans="1:11" ht="27" customHeight="1">
      <c r="A77" s="10"/>
      <c r="B77" s="176"/>
      <c r="C77" s="176"/>
      <c r="D77" s="22"/>
      <c r="E77" s="146"/>
      <c r="F77" s="147"/>
      <c r="G77" s="148"/>
      <c r="H77" s="147"/>
      <c r="I77" s="148"/>
      <c r="J77" s="85"/>
      <c r="K77" s="154"/>
    </row>
    <row r="78" spans="1:11" ht="27" customHeight="1">
      <c r="A78" s="10"/>
      <c r="B78" s="176"/>
      <c r="C78" s="176"/>
      <c r="D78" s="22"/>
      <c r="E78" s="146"/>
      <c r="F78" s="147"/>
      <c r="G78" s="148"/>
      <c r="H78" s="147"/>
      <c r="I78" s="148"/>
      <c r="J78" s="149"/>
      <c r="K78" s="154"/>
    </row>
    <row r="79" spans="1:11" ht="27" customHeight="1">
      <c r="A79" s="12"/>
      <c r="B79" s="176"/>
      <c r="C79" s="176"/>
      <c r="D79" s="34"/>
      <c r="E79" s="35"/>
      <c r="F79" s="147"/>
      <c r="G79" s="148"/>
      <c r="H79" s="147"/>
      <c r="I79" s="148"/>
      <c r="J79" s="52"/>
      <c r="K79" s="154"/>
    </row>
    <row r="80" spans="1:11" ht="27" customHeight="1">
      <c r="A80" s="82" t="s">
        <v>20</v>
      </c>
      <c r="B80" s="175"/>
      <c r="C80" s="175"/>
      <c r="D80" s="37"/>
      <c r="E80" s="38"/>
      <c r="F80" s="151"/>
      <c r="G80" s="152"/>
      <c r="H80" s="151"/>
      <c r="I80" s="152"/>
      <c r="J80" s="53"/>
      <c r="K80" s="154"/>
    </row>
    <row r="81" spans="1:11" ht="27" customHeight="1">
      <c r="A81" s="155"/>
      <c r="B81" s="156"/>
      <c r="C81" s="157"/>
      <c r="D81" s="158"/>
      <c r="E81" s="159"/>
      <c r="F81" s="159"/>
      <c r="G81" s="158"/>
      <c r="H81" s="159"/>
      <c r="I81" s="158"/>
      <c r="J81" s="160" t="str">
        <f>"№  "&amp;'入力　'!$B$29&amp;"-5"</f>
        <v>№  11-5</v>
      </c>
      <c r="K81" s="154"/>
    </row>
    <row r="82" spans="1:11" ht="27" customHeight="1">
      <c r="A82" s="172" t="s">
        <v>0</v>
      </c>
      <c r="B82" s="187" t="s">
        <v>141</v>
      </c>
      <c r="C82" s="167"/>
      <c r="D82" s="167" t="s">
        <v>3</v>
      </c>
      <c r="E82" s="167" t="s">
        <v>4</v>
      </c>
      <c r="F82" s="169" t="s">
        <v>15</v>
      </c>
      <c r="G82" s="171"/>
      <c r="H82" s="170" t="s">
        <v>16</v>
      </c>
      <c r="I82" s="170"/>
      <c r="J82" s="167" t="s">
        <v>102</v>
      </c>
      <c r="K82" s="154"/>
    </row>
    <row r="83" spans="1:11" ht="27" customHeight="1">
      <c r="A83" s="173"/>
      <c r="B83" s="168"/>
      <c r="C83" s="168"/>
      <c r="D83" s="168"/>
      <c r="E83" s="168"/>
      <c r="F83" s="134" t="s">
        <v>103</v>
      </c>
      <c r="G83" s="134" t="s">
        <v>104</v>
      </c>
      <c r="H83" s="134" t="s">
        <v>103</v>
      </c>
      <c r="I83" s="134" t="s">
        <v>104</v>
      </c>
      <c r="J83" s="168"/>
      <c r="K83" s="154"/>
    </row>
    <row r="84" spans="1:11" ht="27" customHeight="1">
      <c r="A84" s="8" t="s">
        <v>129</v>
      </c>
      <c r="B84" s="193"/>
      <c r="C84" s="193"/>
      <c r="D84" s="18"/>
      <c r="E84" s="19"/>
      <c r="F84" s="135"/>
      <c r="G84" s="136"/>
      <c r="H84" s="135"/>
      <c r="I84" s="136"/>
      <c r="J84" s="44"/>
      <c r="K84" s="154"/>
    </row>
    <row r="85" spans="1:11" ht="27" customHeight="1">
      <c r="A85" s="9" t="str">
        <f>A65</f>
        <v>3 電気･計装設備工事に係る労務費</v>
      </c>
      <c r="B85" s="83"/>
      <c r="C85" s="45"/>
      <c r="D85" s="22"/>
      <c r="E85" s="23"/>
      <c r="F85" s="135"/>
      <c r="G85" s="136"/>
      <c r="H85" s="135"/>
      <c r="I85" s="136"/>
      <c r="J85" s="45"/>
      <c r="K85" s="154"/>
    </row>
    <row r="86" spans="1:11" ht="27" customHeight="1">
      <c r="A86" s="79" t="str">
        <f>'入力　'!C34</f>
        <v>(5) 仮設設備</v>
      </c>
      <c r="B86" s="176"/>
      <c r="C86" s="176"/>
      <c r="D86" s="22" t="s">
        <v>7</v>
      </c>
      <c r="E86" s="23">
        <v>1</v>
      </c>
      <c r="F86" s="135"/>
      <c r="G86" s="136"/>
      <c r="H86" s="135"/>
      <c r="I86" s="136"/>
      <c r="J86" s="45"/>
      <c r="K86" s="154"/>
    </row>
    <row r="87" spans="1:11" ht="27" customHeight="1">
      <c r="A87" s="10" t="s">
        <v>130</v>
      </c>
      <c r="B87" s="176"/>
      <c r="C87" s="176"/>
      <c r="D87" s="22" t="s">
        <v>103</v>
      </c>
      <c r="E87" s="146" t="s">
        <v>131</v>
      </c>
      <c r="F87" s="147"/>
      <c r="G87" s="148"/>
      <c r="H87" s="147"/>
      <c r="I87" s="148"/>
      <c r="J87" s="85"/>
      <c r="K87" s="154"/>
    </row>
    <row r="88" spans="1:11" ht="27" customHeight="1">
      <c r="A88" s="10" t="s">
        <v>132</v>
      </c>
      <c r="B88" s="176"/>
      <c r="C88" s="176"/>
      <c r="D88" s="22" t="s">
        <v>103</v>
      </c>
      <c r="E88" s="146" t="s">
        <v>131</v>
      </c>
      <c r="F88" s="147"/>
      <c r="G88" s="148"/>
      <c r="H88" s="147"/>
      <c r="I88" s="148"/>
      <c r="J88" s="85"/>
      <c r="K88" s="154"/>
    </row>
    <row r="89" spans="1:11" ht="27" customHeight="1">
      <c r="A89" s="10" t="s">
        <v>133</v>
      </c>
      <c r="B89" s="176"/>
      <c r="C89" s="176"/>
      <c r="D89" s="22" t="s">
        <v>103</v>
      </c>
      <c r="E89" s="146" t="s">
        <v>131</v>
      </c>
      <c r="F89" s="147"/>
      <c r="G89" s="148"/>
      <c r="H89" s="147"/>
      <c r="I89" s="148"/>
      <c r="J89" s="85"/>
      <c r="K89" s="154"/>
    </row>
    <row r="90" spans="1:11" ht="27" customHeight="1">
      <c r="A90" s="10" t="s">
        <v>134</v>
      </c>
      <c r="B90" s="176"/>
      <c r="C90" s="176"/>
      <c r="D90" s="22" t="s">
        <v>103</v>
      </c>
      <c r="E90" s="146" t="s">
        <v>131</v>
      </c>
      <c r="F90" s="147"/>
      <c r="G90" s="148"/>
      <c r="H90" s="147"/>
      <c r="I90" s="148"/>
      <c r="J90" s="85"/>
      <c r="K90" s="154"/>
    </row>
    <row r="91" spans="1:11" ht="27" customHeight="1">
      <c r="A91" s="10" t="s">
        <v>135</v>
      </c>
      <c r="B91" s="176"/>
      <c r="C91" s="176"/>
      <c r="D91" s="22" t="s">
        <v>103</v>
      </c>
      <c r="E91" s="146" t="s">
        <v>131</v>
      </c>
      <c r="F91" s="147"/>
      <c r="G91" s="148"/>
      <c r="H91" s="147"/>
      <c r="I91" s="148"/>
      <c r="J91" s="149"/>
      <c r="K91" s="154"/>
    </row>
    <row r="92" spans="1:11" ht="27" customHeight="1">
      <c r="A92" s="10" t="s">
        <v>136</v>
      </c>
      <c r="B92" s="176"/>
      <c r="C92" s="176"/>
      <c r="D92" s="22" t="s">
        <v>103</v>
      </c>
      <c r="E92" s="146" t="s">
        <v>131</v>
      </c>
      <c r="F92" s="147"/>
      <c r="G92" s="148"/>
      <c r="H92" s="147"/>
      <c r="I92" s="148"/>
      <c r="J92" s="85"/>
      <c r="K92" s="154"/>
    </row>
    <row r="93" spans="1:11" ht="27" customHeight="1">
      <c r="A93" s="10" t="s">
        <v>137</v>
      </c>
      <c r="B93" s="176"/>
      <c r="C93" s="176"/>
      <c r="D93" s="22" t="s">
        <v>103</v>
      </c>
      <c r="E93" s="146" t="s">
        <v>131</v>
      </c>
      <c r="F93" s="147"/>
      <c r="G93" s="148"/>
      <c r="H93" s="147"/>
      <c r="I93" s="148"/>
      <c r="J93" s="150"/>
      <c r="K93" s="154"/>
    </row>
    <row r="94" spans="1:11" ht="27" customHeight="1">
      <c r="A94" s="10" t="s">
        <v>138</v>
      </c>
      <c r="B94" s="176"/>
      <c r="C94" s="176"/>
      <c r="D94" s="22" t="s">
        <v>103</v>
      </c>
      <c r="E94" s="146" t="s">
        <v>131</v>
      </c>
      <c r="F94" s="147"/>
      <c r="G94" s="148"/>
      <c r="H94" s="147"/>
      <c r="I94" s="148"/>
      <c r="J94" s="85"/>
      <c r="K94" s="154"/>
    </row>
    <row r="95" spans="1:11" ht="27" customHeight="1">
      <c r="A95" s="10" t="s">
        <v>139</v>
      </c>
      <c r="B95" s="176"/>
      <c r="C95" s="176"/>
      <c r="D95" s="22" t="s">
        <v>103</v>
      </c>
      <c r="E95" s="146" t="s">
        <v>131</v>
      </c>
      <c r="F95" s="147"/>
      <c r="G95" s="148"/>
      <c r="H95" s="147"/>
      <c r="I95" s="148"/>
      <c r="J95" s="85"/>
      <c r="K95" s="154"/>
    </row>
    <row r="96" spans="1:11" ht="27" customHeight="1">
      <c r="A96" s="10" t="s">
        <v>140</v>
      </c>
      <c r="B96" s="176"/>
      <c r="C96" s="176"/>
      <c r="D96" s="22" t="s">
        <v>103</v>
      </c>
      <c r="E96" s="146" t="s">
        <v>131</v>
      </c>
      <c r="F96" s="147"/>
      <c r="G96" s="148"/>
      <c r="H96" s="147"/>
      <c r="I96" s="148"/>
      <c r="J96" s="85"/>
      <c r="K96" s="154"/>
    </row>
    <row r="97" spans="1:11" ht="27" customHeight="1">
      <c r="A97" s="10"/>
      <c r="B97" s="176"/>
      <c r="C97" s="176"/>
      <c r="D97" s="22"/>
      <c r="E97" s="146"/>
      <c r="F97" s="147"/>
      <c r="G97" s="148"/>
      <c r="H97" s="147"/>
      <c r="I97" s="148"/>
      <c r="J97" s="85"/>
      <c r="K97" s="154"/>
    </row>
    <row r="98" spans="1:11" ht="27" customHeight="1">
      <c r="A98" s="10"/>
      <c r="B98" s="176"/>
      <c r="C98" s="176"/>
      <c r="D98" s="22"/>
      <c r="E98" s="146"/>
      <c r="F98" s="147"/>
      <c r="G98" s="148"/>
      <c r="H98" s="147"/>
      <c r="I98" s="148"/>
      <c r="J98" s="149"/>
      <c r="K98" s="154"/>
    </row>
    <row r="99" spans="1:11" ht="27" customHeight="1">
      <c r="A99" s="12"/>
      <c r="B99" s="176"/>
      <c r="C99" s="176"/>
      <c r="D99" s="34"/>
      <c r="E99" s="35"/>
      <c r="F99" s="147"/>
      <c r="G99" s="148"/>
      <c r="H99" s="147"/>
      <c r="I99" s="148"/>
      <c r="J99" s="52"/>
      <c r="K99" s="154"/>
    </row>
    <row r="100" spans="1:11" ht="27" customHeight="1">
      <c r="A100" s="82" t="s">
        <v>20</v>
      </c>
      <c r="B100" s="175"/>
      <c r="C100" s="175"/>
      <c r="D100" s="37"/>
      <c r="E100" s="38"/>
      <c r="F100" s="151"/>
      <c r="G100" s="152"/>
      <c r="H100" s="151"/>
      <c r="I100" s="152"/>
      <c r="J100" s="53"/>
      <c r="K100" s="154"/>
    </row>
    <row r="101" spans="1:11" ht="13.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</row>
  </sheetData>
  <sheetProtection/>
  <mergeCells count="115"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0:C80"/>
    <mergeCell ref="A82:A83"/>
    <mergeCell ref="B82:C83"/>
    <mergeCell ref="D82:D83"/>
    <mergeCell ref="E82:E83"/>
    <mergeCell ref="F82:G82"/>
    <mergeCell ref="H82:I82"/>
    <mergeCell ref="J82:J83"/>
    <mergeCell ref="B84:C84"/>
    <mergeCell ref="B86:C86"/>
    <mergeCell ref="B87:C87"/>
    <mergeCell ref="B88:C8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59:C59"/>
    <mergeCell ref="B60:C60"/>
    <mergeCell ref="A62:A63"/>
    <mergeCell ref="B62:C63"/>
    <mergeCell ref="D62:D63"/>
    <mergeCell ref="E62:E63"/>
    <mergeCell ref="F62:G62"/>
    <mergeCell ref="H62:I62"/>
    <mergeCell ref="J62:J63"/>
    <mergeCell ref="B64:C64"/>
    <mergeCell ref="B66:C66"/>
    <mergeCell ref="B67:C67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H42:I42"/>
    <mergeCell ref="J42:J43"/>
    <mergeCell ref="B44:C44"/>
    <mergeCell ref="B46:C46"/>
    <mergeCell ref="B38:C38"/>
    <mergeCell ref="B39:C39"/>
    <mergeCell ref="B40:C40"/>
    <mergeCell ref="B34:C34"/>
    <mergeCell ref="B35:C35"/>
    <mergeCell ref="B36:C36"/>
    <mergeCell ref="B37:C37"/>
    <mergeCell ref="E42:E43"/>
    <mergeCell ref="F42:G42"/>
    <mergeCell ref="B30:C30"/>
    <mergeCell ref="B31:C31"/>
    <mergeCell ref="D22:D23"/>
    <mergeCell ref="E22:E23"/>
    <mergeCell ref="F22:G22"/>
    <mergeCell ref="A42:A43"/>
    <mergeCell ref="B42:C43"/>
    <mergeCell ref="D42:D43"/>
    <mergeCell ref="B32:C32"/>
    <mergeCell ref="B33:C33"/>
    <mergeCell ref="A22:A23"/>
    <mergeCell ref="B22:C23"/>
    <mergeCell ref="B26:C26"/>
    <mergeCell ref="B27:C27"/>
    <mergeCell ref="B28:C28"/>
    <mergeCell ref="B29:C29"/>
    <mergeCell ref="H22:I22"/>
    <mergeCell ref="J22:J23"/>
    <mergeCell ref="B24:C24"/>
    <mergeCell ref="B16:C16"/>
    <mergeCell ref="B17:C17"/>
    <mergeCell ref="B18:C18"/>
    <mergeCell ref="B19:C19"/>
    <mergeCell ref="B20:C20"/>
    <mergeCell ref="J2:J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:A3"/>
    <mergeCell ref="B2:C3"/>
    <mergeCell ref="D2:D3"/>
    <mergeCell ref="E2:E3"/>
    <mergeCell ref="F2:G2"/>
    <mergeCell ref="H2:I2"/>
  </mergeCells>
  <printOptions/>
  <pageMargins left="0.86" right="0.5118110236220472" top="0.61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J220"/>
  <sheetViews>
    <sheetView view="pageBreakPreview" zoomScale="75" zoomScaleSheetLayoutView="75" zoomScalePageLayoutView="0" workbookViewId="0" topLeftCell="A96">
      <selection activeCell="C2" sqref="C2:C3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10" width="15.57421875" style="6" customWidth="1"/>
    <col min="11" max="16384" width="9.00390625" style="6" customWidth="1"/>
  </cols>
  <sheetData>
    <row r="1" spans="1:10" ht="27" customHeight="1">
      <c r="A1" s="7" t="s">
        <v>8</v>
      </c>
      <c r="B1" s="1"/>
      <c r="C1" s="2"/>
      <c r="D1" s="3"/>
      <c r="E1" s="4"/>
      <c r="F1" s="4"/>
      <c r="G1" s="3"/>
      <c r="H1" s="4"/>
      <c r="I1" s="3"/>
      <c r="J1" s="5" t="str">
        <f>"№  "&amp;'入力　'!$B$35&amp;"-1"</f>
        <v>№  12-1</v>
      </c>
    </row>
    <row r="2" spans="1:10" ht="27" customHeight="1">
      <c r="A2" s="172" t="s">
        <v>0</v>
      </c>
      <c r="B2" s="187" t="s">
        <v>101</v>
      </c>
      <c r="C2" s="167"/>
      <c r="D2" s="167" t="s">
        <v>3</v>
      </c>
      <c r="E2" s="167" t="s">
        <v>4</v>
      </c>
      <c r="F2" s="169" t="s">
        <v>15</v>
      </c>
      <c r="G2" s="171"/>
      <c r="H2" s="170" t="s">
        <v>16</v>
      </c>
      <c r="I2" s="170"/>
      <c r="J2" s="167" t="s">
        <v>102</v>
      </c>
    </row>
    <row r="3" spans="1:10" ht="27" customHeight="1">
      <c r="A3" s="173"/>
      <c r="B3" s="168"/>
      <c r="C3" s="168"/>
      <c r="D3" s="168"/>
      <c r="E3" s="168"/>
      <c r="F3" s="134" t="s">
        <v>103</v>
      </c>
      <c r="G3" s="134" t="s">
        <v>104</v>
      </c>
      <c r="H3" s="134" t="s">
        <v>103</v>
      </c>
      <c r="I3" s="134" t="s">
        <v>104</v>
      </c>
      <c r="J3" s="168"/>
    </row>
    <row r="4" spans="1:10" ht="27" customHeight="1">
      <c r="A4" s="8" t="s">
        <v>129</v>
      </c>
      <c r="B4" s="193"/>
      <c r="C4" s="193"/>
      <c r="D4" s="18"/>
      <c r="E4" s="19"/>
      <c r="F4" s="135"/>
      <c r="G4" s="136"/>
      <c r="H4" s="135"/>
      <c r="I4" s="136"/>
      <c r="J4" s="44"/>
    </row>
    <row r="5" spans="1:10" ht="27" customHeight="1">
      <c r="A5" s="9" t="str">
        <f>'入力　'!A35&amp;'入力　'!$C$35&amp;"に係る労務費"</f>
        <v>4 土木･建築工事に係る労務費</v>
      </c>
      <c r="B5" s="83"/>
      <c r="C5" s="45"/>
      <c r="D5" s="22"/>
      <c r="E5" s="23"/>
      <c r="F5" s="135"/>
      <c r="G5" s="136"/>
      <c r="H5" s="135"/>
      <c r="I5" s="136"/>
      <c r="J5" s="45"/>
    </row>
    <row r="6" spans="1:10" ht="27" customHeight="1">
      <c r="A6" s="137" t="str">
        <f>'入力　'!C36</f>
        <v>(1) 仮設工事</v>
      </c>
      <c r="B6" s="176"/>
      <c r="C6" s="176"/>
      <c r="D6" s="22" t="s">
        <v>7</v>
      </c>
      <c r="E6" s="23">
        <v>1</v>
      </c>
      <c r="F6" s="135"/>
      <c r="G6" s="136"/>
      <c r="H6" s="135"/>
      <c r="I6" s="136"/>
      <c r="J6" s="45"/>
    </row>
    <row r="7" spans="1:10" ht="27" customHeight="1">
      <c r="A7" s="145" t="s">
        <v>130</v>
      </c>
      <c r="B7" s="176"/>
      <c r="C7" s="176"/>
      <c r="D7" s="138" t="s">
        <v>103</v>
      </c>
      <c r="E7" s="146" t="s">
        <v>131</v>
      </c>
      <c r="F7" s="147"/>
      <c r="G7" s="148"/>
      <c r="H7" s="147"/>
      <c r="I7" s="148"/>
      <c r="J7" s="85"/>
    </row>
    <row r="8" spans="1:10" ht="27" customHeight="1">
      <c r="A8" s="145" t="s">
        <v>132</v>
      </c>
      <c r="B8" s="176"/>
      <c r="C8" s="176"/>
      <c r="D8" s="138" t="s">
        <v>103</v>
      </c>
      <c r="E8" s="146" t="s">
        <v>131</v>
      </c>
      <c r="F8" s="147"/>
      <c r="G8" s="148"/>
      <c r="H8" s="147"/>
      <c r="I8" s="148"/>
      <c r="J8" s="85"/>
    </row>
    <row r="9" spans="1:10" ht="27" customHeight="1">
      <c r="A9" s="145" t="s">
        <v>133</v>
      </c>
      <c r="B9" s="176"/>
      <c r="C9" s="176"/>
      <c r="D9" s="138" t="s">
        <v>103</v>
      </c>
      <c r="E9" s="146" t="s">
        <v>131</v>
      </c>
      <c r="F9" s="147"/>
      <c r="G9" s="148"/>
      <c r="H9" s="147"/>
      <c r="I9" s="148"/>
      <c r="J9" s="85"/>
    </row>
    <row r="10" spans="1:10" ht="27" customHeight="1">
      <c r="A10" s="145" t="s">
        <v>134</v>
      </c>
      <c r="B10" s="176"/>
      <c r="C10" s="176"/>
      <c r="D10" s="138" t="s">
        <v>103</v>
      </c>
      <c r="E10" s="146" t="s">
        <v>131</v>
      </c>
      <c r="F10" s="147"/>
      <c r="G10" s="148"/>
      <c r="H10" s="147"/>
      <c r="I10" s="148"/>
      <c r="J10" s="85"/>
    </row>
    <row r="11" spans="1:10" ht="27" customHeight="1">
      <c r="A11" s="145" t="s">
        <v>135</v>
      </c>
      <c r="B11" s="176"/>
      <c r="C11" s="176"/>
      <c r="D11" s="138" t="s">
        <v>103</v>
      </c>
      <c r="E11" s="146" t="s">
        <v>131</v>
      </c>
      <c r="F11" s="147"/>
      <c r="G11" s="148"/>
      <c r="H11" s="147"/>
      <c r="I11" s="148"/>
      <c r="J11" s="149"/>
    </row>
    <row r="12" spans="1:10" ht="27" customHeight="1">
      <c r="A12" s="145" t="s">
        <v>136</v>
      </c>
      <c r="B12" s="176"/>
      <c r="C12" s="176"/>
      <c r="D12" s="138" t="s">
        <v>103</v>
      </c>
      <c r="E12" s="146" t="s">
        <v>131</v>
      </c>
      <c r="F12" s="147"/>
      <c r="G12" s="148"/>
      <c r="H12" s="147"/>
      <c r="I12" s="148"/>
      <c r="J12" s="85"/>
    </row>
    <row r="13" spans="1:10" ht="27" customHeight="1">
      <c r="A13" s="145" t="s">
        <v>137</v>
      </c>
      <c r="B13" s="176"/>
      <c r="C13" s="176"/>
      <c r="D13" s="138" t="s">
        <v>103</v>
      </c>
      <c r="E13" s="146" t="s">
        <v>131</v>
      </c>
      <c r="F13" s="147"/>
      <c r="G13" s="148"/>
      <c r="H13" s="147"/>
      <c r="I13" s="148"/>
      <c r="J13" s="150"/>
    </row>
    <row r="14" spans="1:10" ht="27" customHeight="1">
      <c r="A14" s="145" t="s">
        <v>138</v>
      </c>
      <c r="B14" s="176"/>
      <c r="C14" s="176"/>
      <c r="D14" s="138" t="s">
        <v>103</v>
      </c>
      <c r="E14" s="146" t="s">
        <v>131</v>
      </c>
      <c r="F14" s="147"/>
      <c r="G14" s="148"/>
      <c r="H14" s="147"/>
      <c r="I14" s="148"/>
      <c r="J14" s="85"/>
    </row>
    <row r="15" spans="1:10" ht="27" customHeight="1">
      <c r="A15" s="145" t="s">
        <v>139</v>
      </c>
      <c r="B15" s="176"/>
      <c r="C15" s="176"/>
      <c r="D15" s="138" t="s">
        <v>103</v>
      </c>
      <c r="E15" s="146" t="s">
        <v>131</v>
      </c>
      <c r="F15" s="147"/>
      <c r="G15" s="148"/>
      <c r="H15" s="147"/>
      <c r="I15" s="148"/>
      <c r="J15" s="85"/>
    </row>
    <row r="16" spans="1:10" ht="27" customHeight="1">
      <c r="A16" s="145" t="s">
        <v>140</v>
      </c>
      <c r="B16" s="176"/>
      <c r="C16" s="176"/>
      <c r="D16" s="138" t="s">
        <v>103</v>
      </c>
      <c r="E16" s="146" t="s">
        <v>131</v>
      </c>
      <c r="F16" s="147"/>
      <c r="G16" s="148"/>
      <c r="H16" s="147"/>
      <c r="I16" s="148"/>
      <c r="J16" s="85"/>
    </row>
    <row r="17" spans="1:10" ht="27" customHeight="1">
      <c r="A17" s="145"/>
      <c r="B17" s="176"/>
      <c r="C17" s="176"/>
      <c r="D17" s="138"/>
      <c r="E17" s="146"/>
      <c r="F17" s="147"/>
      <c r="G17" s="148"/>
      <c r="H17" s="147"/>
      <c r="I17" s="148"/>
      <c r="J17" s="85"/>
    </row>
    <row r="18" spans="1:10" ht="27" customHeight="1">
      <c r="A18" s="145"/>
      <c r="B18" s="176"/>
      <c r="C18" s="176"/>
      <c r="D18" s="138"/>
      <c r="E18" s="146"/>
      <c r="F18" s="147"/>
      <c r="G18" s="148"/>
      <c r="H18" s="147"/>
      <c r="I18" s="148"/>
      <c r="J18" s="149"/>
    </row>
    <row r="19" spans="1:10" ht="27" customHeight="1">
      <c r="A19" s="143"/>
      <c r="B19" s="176"/>
      <c r="C19" s="176"/>
      <c r="D19" s="34"/>
      <c r="E19" s="35"/>
      <c r="F19" s="147"/>
      <c r="G19" s="148"/>
      <c r="H19" s="147"/>
      <c r="I19" s="148"/>
      <c r="J19" s="52"/>
    </row>
    <row r="20" spans="1:10" ht="27" customHeight="1">
      <c r="A20" s="140" t="s">
        <v>20</v>
      </c>
      <c r="B20" s="175"/>
      <c r="C20" s="175"/>
      <c r="D20" s="37"/>
      <c r="E20" s="38"/>
      <c r="F20" s="151"/>
      <c r="G20" s="152"/>
      <c r="H20" s="151"/>
      <c r="I20" s="152"/>
      <c r="J20" s="53"/>
    </row>
    <row r="21" spans="1:10" ht="27" customHeight="1">
      <c r="A21" s="7"/>
      <c r="B21" s="1"/>
      <c r="C21" s="2"/>
      <c r="D21" s="3"/>
      <c r="E21" s="4"/>
      <c r="F21" s="4"/>
      <c r="G21" s="3"/>
      <c r="H21" s="4"/>
      <c r="I21" s="3"/>
      <c r="J21" s="5" t="str">
        <f>"№  "&amp;'入力　'!$B$35&amp;"-2"</f>
        <v>№  12-2</v>
      </c>
    </row>
    <row r="22" spans="1:10" ht="27" customHeight="1">
      <c r="A22" s="172" t="s">
        <v>0</v>
      </c>
      <c r="B22" s="187" t="s">
        <v>101</v>
      </c>
      <c r="C22" s="167"/>
      <c r="D22" s="167" t="s">
        <v>3</v>
      </c>
      <c r="E22" s="167" t="s">
        <v>4</v>
      </c>
      <c r="F22" s="169" t="s">
        <v>15</v>
      </c>
      <c r="G22" s="171"/>
      <c r="H22" s="170" t="s">
        <v>16</v>
      </c>
      <c r="I22" s="170"/>
      <c r="J22" s="167" t="s">
        <v>102</v>
      </c>
    </row>
    <row r="23" spans="1:10" ht="27" customHeight="1">
      <c r="A23" s="173"/>
      <c r="B23" s="168"/>
      <c r="C23" s="168"/>
      <c r="D23" s="168"/>
      <c r="E23" s="168"/>
      <c r="F23" s="134" t="s">
        <v>103</v>
      </c>
      <c r="G23" s="134" t="s">
        <v>104</v>
      </c>
      <c r="H23" s="134" t="s">
        <v>103</v>
      </c>
      <c r="I23" s="134" t="s">
        <v>104</v>
      </c>
      <c r="J23" s="168"/>
    </row>
    <row r="24" spans="1:10" ht="27" customHeight="1">
      <c r="A24" s="8" t="s">
        <v>129</v>
      </c>
      <c r="B24" s="193"/>
      <c r="C24" s="193"/>
      <c r="D24" s="18"/>
      <c r="E24" s="19"/>
      <c r="F24" s="135"/>
      <c r="G24" s="136"/>
      <c r="H24" s="135"/>
      <c r="I24" s="136"/>
      <c r="J24" s="44"/>
    </row>
    <row r="25" spans="1:10" ht="27" customHeight="1">
      <c r="A25" s="9" t="str">
        <f>A5</f>
        <v>4 土木･建築工事に係る労務費</v>
      </c>
      <c r="B25" s="83"/>
      <c r="C25" s="45"/>
      <c r="D25" s="22"/>
      <c r="E25" s="23"/>
      <c r="F25" s="135"/>
      <c r="G25" s="136"/>
      <c r="H25" s="135"/>
      <c r="I25" s="136"/>
      <c r="J25" s="45"/>
    </row>
    <row r="26" spans="1:10" ht="27" customHeight="1">
      <c r="A26" s="137" t="str">
        <f>'入力　'!C37</f>
        <v>(2) 土工事</v>
      </c>
      <c r="B26" s="176"/>
      <c r="C26" s="176"/>
      <c r="D26" s="22" t="s">
        <v>7</v>
      </c>
      <c r="E26" s="23">
        <v>1</v>
      </c>
      <c r="F26" s="135"/>
      <c r="G26" s="136"/>
      <c r="H26" s="135"/>
      <c r="I26" s="136"/>
      <c r="J26" s="45"/>
    </row>
    <row r="27" spans="1:10" ht="27" customHeight="1">
      <c r="A27" s="145" t="s">
        <v>130</v>
      </c>
      <c r="B27" s="176"/>
      <c r="C27" s="176"/>
      <c r="D27" s="138" t="s">
        <v>103</v>
      </c>
      <c r="E27" s="146" t="s">
        <v>131</v>
      </c>
      <c r="F27" s="147"/>
      <c r="G27" s="148"/>
      <c r="H27" s="147"/>
      <c r="I27" s="148"/>
      <c r="J27" s="85"/>
    </row>
    <row r="28" spans="1:10" ht="27" customHeight="1">
      <c r="A28" s="145" t="s">
        <v>132</v>
      </c>
      <c r="B28" s="176"/>
      <c r="C28" s="176"/>
      <c r="D28" s="138" t="s">
        <v>103</v>
      </c>
      <c r="E28" s="146" t="s">
        <v>131</v>
      </c>
      <c r="F28" s="147"/>
      <c r="G28" s="148"/>
      <c r="H28" s="147"/>
      <c r="I28" s="148"/>
      <c r="J28" s="85"/>
    </row>
    <row r="29" spans="1:10" ht="27" customHeight="1">
      <c r="A29" s="145" t="s">
        <v>133</v>
      </c>
      <c r="B29" s="176"/>
      <c r="C29" s="176"/>
      <c r="D29" s="138" t="s">
        <v>103</v>
      </c>
      <c r="E29" s="146" t="s">
        <v>131</v>
      </c>
      <c r="F29" s="147"/>
      <c r="G29" s="148"/>
      <c r="H29" s="147"/>
      <c r="I29" s="148"/>
      <c r="J29" s="85"/>
    </row>
    <row r="30" spans="1:10" ht="27" customHeight="1">
      <c r="A30" s="145" t="s">
        <v>134</v>
      </c>
      <c r="B30" s="176"/>
      <c r="C30" s="176"/>
      <c r="D30" s="138" t="s">
        <v>103</v>
      </c>
      <c r="E30" s="146" t="s">
        <v>131</v>
      </c>
      <c r="F30" s="147"/>
      <c r="G30" s="148"/>
      <c r="H30" s="147"/>
      <c r="I30" s="148"/>
      <c r="J30" s="85"/>
    </row>
    <row r="31" spans="1:10" ht="27" customHeight="1">
      <c r="A31" s="145" t="s">
        <v>135</v>
      </c>
      <c r="B31" s="176"/>
      <c r="C31" s="176"/>
      <c r="D31" s="138" t="s">
        <v>103</v>
      </c>
      <c r="E31" s="146" t="s">
        <v>131</v>
      </c>
      <c r="F31" s="147"/>
      <c r="G31" s="148"/>
      <c r="H31" s="147"/>
      <c r="I31" s="148"/>
      <c r="J31" s="149"/>
    </row>
    <row r="32" spans="1:10" ht="27" customHeight="1">
      <c r="A32" s="145" t="s">
        <v>136</v>
      </c>
      <c r="B32" s="176"/>
      <c r="C32" s="176"/>
      <c r="D32" s="138" t="s">
        <v>103</v>
      </c>
      <c r="E32" s="146" t="s">
        <v>131</v>
      </c>
      <c r="F32" s="147"/>
      <c r="G32" s="148"/>
      <c r="H32" s="147"/>
      <c r="I32" s="148"/>
      <c r="J32" s="85"/>
    </row>
    <row r="33" spans="1:10" ht="27" customHeight="1">
      <c r="A33" s="145" t="s">
        <v>137</v>
      </c>
      <c r="B33" s="176"/>
      <c r="C33" s="176"/>
      <c r="D33" s="138" t="s">
        <v>103</v>
      </c>
      <c r="E33" s="146" t="s">
        <v>131</v>
      </c>
      <c r="F33" s="147"/>
      <c r="G33" s="148"/>
      <c r="H33" s="147"/>
      <c r="I33" s="148"/>
      <c r="J33" s="150"/>
    </row>
    <row r="34" spans="1:10" ht="27" customHeight="1">
      <c r="A34" s="145" t="s">
        <v>138</v>
      </c>
      <c r="B34" s="176"/>
      <c r="C34" s="176"/>
      <c r="D34" s="138" t="s">
        <v>103</v>
      </c>
      <c r="E34" s="146" t="s">
        <v>131</v>
      </c>
      <c r="F34" s="147"/>
      <c r="G34" s="148"/>
      <c r="H34" s="147"/>
      <c r="I34" s="148"/>
      <c r="J34" s="85"/>
    </row>
    <row r="35" spans="1:10" ht="27" customHeight="1">
      <c r="A35" s="145" t="s">
        <v>139</v>
      </c>
      <c r="B35" s="176"/>
      <c r="C35" s="176"/>
      <c r="D35" s="138" t="s">
        <v>103</v>
      </c>
      <c r="E35" s="146" t="s">
        <v>131</v>
      </c>
      <c r="F35" s="147"/>
      <c r="G35" s="148"/>
      <c r="H35" s="147"/>
      <c r="I35" s="148"/>
      <c r="J35" s="85"/>
    </row>
    <row r="36" spans="1:10" ht="27" customHeight="1">
      <c r="A36" s="145" t="s">
        <v>140</v>
      </c>
      <c r="B36" s="176"/>
      <c r="C36" s="176"/>
      <c r="D36" s="138" t="s">
        <v>103</v>
      </c>
      <c r="E36" s="146" t="s">
        <v>131</v>
      </c>
      <c r="F36" s="147"/>
      <c r="G36" s="148"/>
      <c r="H36" s="147"/>
      <c r="I36" s="148"/>
      <c r="J36" s="85"/>
    </row>
    <row r="37" spans="1:10" ht="27" customHeight="1">
      <c r="A37" s="145"/>
      <c r="B37" s="176"/>
      <c r="C37" s="176"/>
      <c r="D37" s="138"/>
      <c r="E37" s="146"/>
      <c r="F37" s="147"/>
      <c r="G37" s="148"/>
      <c r="H37" s="147"/>
      <c r="I37" s="148"/>
      <c r="J37" s="85"/>
    </row>
    <row r="38" spans="1:10" ht="27" customHeight="1">
      <c r="A38" s="145"/>
      <c r="B38" s="176"/>
      <c r="C38" s="176"/>
      <c r="D38" s="138"/>
      <c r="E38" s="146"/>
      <c r="F38" s="147"/>
      <c r="G38" s="148"/>
      <c r="H38" s="147"/>
      <c r="I38" s="148"/>
      <c r="J38" s="149"/>
    </row>
    <row r="39" spans="1:10" ht="27" customHeight="1">
      <c r="A39" s="143"/>
      <c r="B39" s="176"/>
      <c r="C39" s="176"/>
      <c r="D39" s="34"/>
      <c r="E39" s="35"/>
      <c r="F39" s="147"/>
      <c r="G39" s="148"/>
      <c r="H39" s="147"/>
      <c r="I39" s="148"/>
      <c r="J39" s="52"/>
    </row>
    <row r="40" spans="1:10" ht="27" customHeight="1">
      <c r="A40" s="140" t="s">
        <v>20</v>
      </c>
      <c r="B40" s="175"/>
      <c r="C40" s="175"/>
      <c r="D40" s="37"/>
      <c r="E40" s="38"/>
      <c r="F40" s="151"/>
      <c r="G40" s="152"/>
      <c r="H40" s="151"/>
      <c r="I40" s="152"/>
      <c r="J40" s="53"/>
    </row>
    <row r="41" spans="1:10" ht="27" customHeight="1">
      <c r="A41" s="7"/>
      <c r="B41" s="1"/>
      <c r="C41" s="2"/>
      <c r="D41" s="3"/>
      <c r="E41" s="4"/>
      <c r="F41" s="4"/>
      <c r="G41" s="3"/>
      <c r="H41" s="4"/>
      <c r="I41" s="3"/>
      <c r="J41" s="5" t="str">
        <f>"№  "&amp;'入力　'!$B$35&amp;"-3"</f>
        <v>№  12-3</v>
      </c>
    </row>
    <row r="42" spans="1:10" ht="27" customHeight="1">
      <c r="A42" s="172" t="s">
        <v>0</v>
      </c>
      <c r="B42" s="187" t="s">
        <v>101</v>
      </c>
      <c r="C42" s="167"/>
      <c r="D42" s="167" t="s">
        <v>3</v>
      </c>
      <c r="E42" s="167" t="s">
        <v>4</v>
      </c>
      <c r="F42" s="169" t="s">
        <v>15</v>
      </c>
      <c r="G42" s="171"/>
      <c r="H42" s="170" t="s">
        <v>16</v>
      </c>
      <c r="I42" s="170"/>
      <c r="J42" s="167" t="s">
        <v>102</v>
      </c>
    </row>
    <row r="43" spans="1:10" ht="27" customHeight="1">
      <c r="A43" s="173"/>
      <c r="B43" s="168"/>
      <c r="C43" s="168"/>
      <c r="D43" s="168"/>
      <c r="E43" s="168"/>
      <c r="F43" s="134" t="s">
        <v>103</v>
      </c>
      <c r="G43" s="134" t="s">
        <v>104</v>
      </c>
      <c r="H43" s="134" t="s">
        <v>103</v>
      </c>
      <c r="I43" s="134" t="s">
        <v>104</v>
      </c>
      <c r="J43" s="168"/>
    </row>
    <row r="44" spans="1:10" ht="27" customHeight="1">
      <c r="A44" s="8" t="s">
        <v>129</v>
      </c>
      <c r="B44" s="193"/>
      <c r="C44" s="193"/>
      <c r="D44" s="18"/>
      <c r="E44" s="19"/>
      <c r="F44" s="135"/>
      <c r="G44" s="136"/>
      <c r="H44" s="135"/>
      <c r="I44" s="136"/>
      <c r="J44" s="44"/>
    </row>
    <row r="45" spans="1:10" ht="27" customHeight="1">
      <c r="A45" s="9" t="str">
        <f>A25</f>
        <v>4 土木･建築工事に係る労務費</v>
      </c>
      <c r="B45" s="83"/>
      <c r="C45" s="45"/>
      <c r="D45" s="22"/>
      <c r="E45" s="23"/>
      <c r="F45" s="135"/>
      <c r="G45" s="136"/>
      <c r="H45" s="135"/>
      <c r="I45" s="136"/>
      <c r="J45" s="45"/>
    </row>
    <row r="46" spans="1:10" ht="27" customHeight="1">
      <c r="A46" s="137" t="str">
        <f>'入力　'!C38</f>
        <v>(3) 基礎工事</v>
      </c>
      <c r="B46" s="176"/>
      <c r="C46" s="176"/>
      <c r="D46" s="22" t="s">
        <v>7</v>
      </c>
      <c r="E46" s="23">
        <v>1</v>
      </c>
      <c r="F46" s="135"/>
      <c r="G46" s="136"/>
      <c r="H46" s="135"/>
      <c r="I46" s="136"/>
      <c r="J46" s="45"/>
    </row>
    <row r="47" spans="1:10" ht="27" customHeight="1">
      <c r="A47" s="145" t="s">
        <v>130</v>
      </c>
      <c r="B47" s="176"/>
      <c r="C47" s="176"/>
      <c r="D47" s="138" t="s">
        <v>103</v>
      </c>
      <c r="E47" s="146" t="s">
        <v>131</v>
      </c>
      <c r="F47" s="147"/>
      <c r="G47" s="148"/>
      <c r="H47" s="147"/>
      <c r="I47" s="148"/>
      <c r="J47" s="85"/>
    </row>
    <row r="48" spans="1:10" ht="27" customHeight="1">
      <c r="A48" s="145" t="s">
        <v>132</v>
      </c>
      <c r="B48" s="176"/>
      <c r="C48" s="176"/>
      <c r="D48" s="138" t="s">
        <v>103</v>
      </c>
      <c r="E48" s="146" t="s">
        <v>131</v>
      </c>
      <c r="F48" s="147"/>
      <c r="G48" s="148"/>
      <c r="H48" s="147"/>
      <c r="I48" s="148"/>
      <c r="J48" s="85"/>
    </row>
    <row r="49" spans="1:10" ht="27" customHeight="1">
      <c r="A49" s="145" t="s">
        <v>133</v>
      </c>
      <c r="B49" s="176"/>
      <c r="C49" s="176"/>
      <c r="D49" s="138" t="s">
        <v>103</v>
      </c>
      <c r="E49" s="146" t="s">
        <v>131</v>
      </c>
      <c r="F49" s="147"/>
      <c r="G49" s="148"/>
      <c r="H49" s="147"/>
      <c r="I49" s="148"/>
      <c r="J49" s="85"/>
    </row>
    <row r="50" spans="1:10" ht="27" customHeight="1">
      <c r="A50" s="145" t="s">
        <v>134</v>
      </c>
      <c r="B50" s="176"/>
      <c r="C50" s="176"/>
      <c r="D50" s="138" t="s">
        <v>103</v>
      </c>
      <c r="E50" s="146" t="s">
        <v>131</v>
      </c>
      <c r="F50" s="147"/>
      <c r="G50" s="148"/>
      <c r="H50" s="147"/>
      <c r="I50" s="148"/>
      <c r="J50" s="85"/>
    </row>
    <row r="51" spans="1:10" ht="27" customHeight="1">
      <c r="A51" s="145" t="s">
        <v>135</v>
      </c>
      <c r="B51" s="176"/>
      <c r="C51" s="176"/>
      <c r="D51" s="138" t="s">
        <v>103</v>
      </c>
      <c r="E51" s="146" t="s">
        <v>131</v>
      </c>
      <c r="F51" s="147"/>
      <c r="G51" s="148"/>
      <c r="H51" s="147"/>
      <c r="I51" s="148"/>
      <c r="J51" s="149"/>
    </row>
    <row r="52" spans="1:10" ht="27" customHeight="1">
      <c r="A52" s="145" t="s">
        <v>136</v>
      </c>
      <c r="B52" s="176"/>
      <c r="C52" s="176"/>
      <c r="D52" s="138" t="s">
        <v>103</v>
      </c>
      <c r="E52" s="146" t="s">
        <v>131</v>
      </c>
      <c r="F52" s="147"/>
      <c r="G52" s="148"/>
      <c r="H52" s="147"/>
      <c r="I52" s="148"/>
      <c r="J52" s="85"/>
    </row>
    <row r="53" spans="1:10" ht="27" customHeight="1">
      <c r="A53" s="145" t="s">
        <v>137</v>
      </c>
      <c r="B53" s="176"/>
      <c r="C53" s="176"/>
      <c r="D53" s="138" t="s">
        <v>103</v>
      </c>
      <c r="E53" s="146" t="s">
        <v>131</v>
      </c>
      <c r="F53" s="147"/>
      <c r="G53" s="148"/>
      <c r="H53" s="147"/>
      <c r="I53" s="148"/>
      <c r="J53" s="150"/>
    </row>
    <row r="54" spans="1:10" ht="27" customHeight="1">
      <c r="A54" s="145" t="s">
        <v>138</v>
      </c>
      <c r="B54" s="176"/>
      <c r="C54" s="176"/>
      <c r="D54" s="138" t="s">
        <v>103</v>
      </c>
      <c r="E54" s="146" t="s">
        <v>131</v>
      </c>
      <c r="F54" s="147"/>
      <c r="G54" s="148"/>
      <c r="H54" s="147"/>
      <c r="I54" s="148"/>
      <c r="J54" s="85"/>
    </row>
    <row r="55" spans="1:10" ht="27" customHeight="1">
      <c r="A55" s="145" t="s">
        <v>139</v>
      </c>
      <c r="B55" s="176"/>
      <c r="C55" s="176"/>
      <c r="D55" s="138" t="s">
        <v>103</v>
      </c>
      <c r="E55" s="146" t="s">
        <v>131</v>
      </c>
      <c r="F55" s="147"/>
      <c r="G55" s="148"/>
      <c r="H55" s="147"/>
      <c r="I55" s="148"/>
      <c r="J55" s="85"/>
    </row>
    <row r="56" spans="1:10" ht="27" customHeight="1">
      <c r="A56" s="145" t="s">
        <v>140</v>
      </c>
      <c r="B56" s="176"/>
      <c r="C56" s="176"/>
      <c r="D56" s="138" t="s">
        <v>103</v>
      </c>
      <c r="E56" s="146" t="s">
        <v>131</v>
      </c>
      <c r="F56" s="147"/>
      <c r="G56" s="148"/>
      <c r="H56" s="147"/>
      <c r="I56" s="148"/>
      <c r="J56" s="85"/>
    </row>
    <row r="57" spans="1:10" ht="27" customHeight="1">
      <c r="A57" s="145"/>
      <c r="B57" s="176"/>
      <c r="C57" s="176"/>
      <c r="D57" s="138"/>
      <c r="E57" s="146"/>
      <c r="F57" s="147"/>
      <c r="G57" s="148"/>
      <c r="H57" s="147"/>
      <c r="I57" s="148"/>
      <c r="J57" s="85"/>
    </row>
    <row r="58" spans="1:10" ht="27" customHeight="1">
      <c r="A58" s="145"/>
      <c r="B58" s="176"/>
      <c r="C58" s="176"/>
      <c r="D58" s="138"/>
      <c r="E58" s="146"/>
      <c r="F58" s="147"/>
      <c r="G58" s="148"/>
      <c r="H58" s="147"/>
      <c r="I58" s="148"/>
      <c r="J58" s="149"/>
    </row>
    <row r="59" spans="1:10" ht="27" customHeight="1">
      <c r="A59" s="143"/>
      <c r="B59" s="176"/>
      <c r="C59" s="176"/>
      <c r="D59" s="34"/>
      <c r="E59" s="35"/>
      <c r="F59" s="147"/>
      <c r="G59" s="148"/>
      <c r="H59" s="147"/>
      <c r="I59" s="148"/>
      <c r="J59" s="52"/>
    </row>
    <row r="60" spans="1:10" ht="27" customHeight="1">
      <c r="A60" s="140" t="s">
        <v>20</v>
      </c>
      <c r="B60" s="175"/>
      <c r="C60" s="175"/>
      <c r="D60" s="37"/>
      <c r="E60" s="38"/>
      <c r="F60" s="151"/>
      <c r="G60" s="152"/>
      <c r="H60" s="151"/>
      <c r="I60" s="152"/>
      <c r="J60" s="53"/>
    </row>
    <row r="61" spans="1:10" ht="27" customHeight="1">
      <c r="A61" s="7"/>
      <c r="B61" s="1"/>
      <c r="C61" s="2"/>
      <c r="D61" s="3"/>
      <c r="E61" s="4"/>
      <c r="F61" s="4"/>
      <c r="G61" s="3"/>
      <c r="H61" s="4"/>
      <c r="I61" s="3"/>
      <c r="J61" s="5" t="str">
        <f>"№  "&amp;'入力　'!$B$35&amp;"-4"</f>
        <v>№  12-4</v>
      </c>
    </row>
    <row r="62" spans="1:10" ht="27" customHeight="1">
      <c r="A62" s="172" t="s">
        <v>0</v>
      </c>
      <c r="B62" s="187" t="s">
        <v>101</v>
      </c>
      <c r="C62" s="167"/>
      <c r="D62" s="167" t="s">
        <v>3</v>
      </c>
      <c r="E62" s="167" t="s">
        <v>4</v>
      </c>
      <c r="F62" s="169" t="s">
        <v>15</v>
      </c>
      <c r="G62" s="171"/>
      <c r="H62" s="170" t="s">
        <v>16</v>
      </c>
      <c r="I62" s="170"/>
      <c r="J62" s="167" t="s">
        <v>102</v>
      </c>
    </row>
    <row r="63" spans="1:10" ht="27" customHeight="1">
      <c r="A63" s="173"/>
      <c r="B63" s="168"/>
      <c r="C63" s="168"/>
      <c r="D63" s="168"/>
      <c r="E63" s="168"/>
      <c r="F63" s="134" t="s">
        <v>103</v>
      </c>
      <c r="G63" s="134" t="s">
        <v>104</v>
      </c>
      <c r="H63" s="134" t="s">
        <v>103</v>
      </c>
      <c r="I63" s="134" t="s">
        <v>104</v>
      </c>
      <c r="J63" s="168"/>
    </row>
    <row r="64" spans="1:10" ht="27" customHeight="1">
      <c r="A64" s="8" t="s">
        <v>129</v>
      </c>
      <c r="B64" s="193"/>
      <c r="C64" s="193"/>
      <c r="D64" s="18"/>
      <c r="E64" s="19"/>
      <c r="F64" s="135"/>
      <c r="G64" s="136"/>
      <c r="H64" s="135"/>
      <c r="I64" s="136"/>
      <c r="J64" s="44"/>
    </row>
    <row r="65" spans="1:10" ht="27" customHeight="1">
      <c r="A65" s="9" t="str">
        <f>A45</f>
        <v>4 土木･建築工事に係る労務費</v>
      </c>
      <c r="B65" s="83"/>
      <c r="C65" s="45"/>
      <c r="D65" s="22"/>
      <c r="E65" s="23"/>
      <c r="F65" s="135"/>
      <c r="G65" s="136"/>
      <c r="H65" s="135"/>
      <c r="I65" s="136"/>
      <c r="J65" s="45"/>
    </row>
    <row r="66" spans="1:10" ht="27" customHeight="1">
      <c r="A66" s="137" t="str">
        <f>'入力　'!C39</f>
        <v>(4) 水槽躯体工事</v>
      </c>
      <c r="B66" s="176"/>
      <c r="C66" s="176"/>
      <c r="D66" s="22" t="s">
        <v>7</v>
      </c>
      <c r="E66" s="23">
        <v>1</v>
      </c>
      <c r="F66" s="135"/>
      <c r="G66" s="136"/>
      <c r="H66" s="135"/>
      <c r="I66" s="136"/>
      <c r="J66" s="45"/>
    </row>
    <row r="67" spans="1:10" ht="27" customHeight="1">
      <c r="A67" s="145" t="s">
        <v>130</v>
      </c>
      <c r="B67" s="176"/>
      <c r="C67" s="176"/>
      <c r="D67" s="138" t="s">
        <v>103</v>
      </c>
      <c r="E67" s="146" t="s">
        <v>131</v>
      </c>
      <c r="F67" s="147"/>
      <c r="G67" s="148"/>
      <c r="H67" s="147"/>
      <c r="I67" s="148"/>
      <c r="J67" s="85"/>
    </row>
    <row r="68" spans="1:10" ht="27" customHeight="1">
      <c r="A68" s="145" t="s">
        <v>132</v>
      </c>
      <c r="B68" s="176"/>
      <c r="C68" s="176"/>
      <c r="D68" s="138" t="s">
        <v>103</v>
      </c>
      <c r="E68" s="146" t="s">
        <v>131</v>
      </c>
      <c r="F68" s="147"/>
      <c r="G68" s="148"/>
      <c r="H68" s="147"/>
      <c r="I68" s="148"/>
      <c r="J68" s="85"/>
    </row>
    <row r="69" spans="1:10" ht="27" customHeight="1">
      <c r="A69" s="145" t="s">
        <v>133</v>
      </c>
      <c r="B69" s="176"/>
      <c r="C69" s="176"/>
      <c r="D69" s="138" t="s">
        <v>103</v>
      </c>
      <c r="E69" s="146" t="s">
        <v>131</v>
      </c>
      <c r="F69" s="147"/>
      <c r="G69" s="148"/>
      <c r="H69" s="147"/>
      <c r="I69" s="148"/>
      <c r="J69" s="85"/>
    </row>
    <row r="70" spans="1:10" ht="27" customHeight="1">
      <c r="A70" s="145" t="s">
        <v>134</v>
      </c>
      <c r="B70" s="176"/>
      <c r="C70" s="176"/>
      <c r="D70" s="138" t="s">
        <v>103</v>
      </c>
      <c r="E70" s="146" t="s">
        <v>131</v>
      </c>
      <c r="F70" s="147"/>
      <c r="G70" s="148"/>
      <c r="H70" s="147"/>
      <c r="I70" s="148"/>
      <c r="J70" s="85"/>
    </row>
    <row r="71" spans="1:10" ht="27" customHeight="1">
      <c r="A71" s="145" t="s">
        <v>135</v>
      </c>
      <c r="B71" s="176"/>
      <c r="C71" s="176"/>
      <c r="D71" s="138" t="s">
        <v>103</v>
      </c>
      <c r="E71" s="146" t="s">
        <v>131</v>
      </c>
      <c r="F71" s="147"/>
      <c r="G71" s="148"/>
      <c r="H71" s="147"/>
      <c r="I71" s="148"/>
      <c r="J71" s="149"/>
    </row>
    <row r="72" spans="1:10" ht="27" customHeight="1">
      <c r="A72" s="145" t="s">
        <v>136</v>
      </c>
      <c r="B72" s="176"/>
      <c r="C72" s="176"/>
      <c r="D72" s="138" t="s">
        <v>103</v>
      </c>
      <c r="E72" s="146" t="s">
        <v>131</v>
      </c>
      <c r="F72" s="147"/>
      <c r="G72" s="148"/>
      <c r="H72" s="147"/>
      <c r="I72" s="148"/>
      <c r="J72" s="85"/>
    </row>
    <row r="73" spans="1:10" ht="27" customHeight="1">
      <c r="A73" s="145" t="s">
        <v>137</v>
      </c>
      <c r="B73" s="176"/>
      <c r="C73" s="176"/>
      <c r="D73" s="138" t="s">
        <v>103</v>
      </c>
      <c r="E73" s="146" t="s">
        <v>131</v>
      </c>
      <c r="F73" s="147"/>
      <c r="G73" s="148"/>
      <c r="H73" s="147"/>
      <c r="I73" s="148"/>
      <c r="J73" s="150"/>
    </row>
    <row r="74" spans="1:10" ht="27" customHeight="1">
      <c r="A74" s="145" t="s">
        <v>138</v>
      </c>
      <c r="B74" s="176"/>
      <c r="C74" s="176"/>
      <c r="D74" s="138" t="s">
        <v>103</v>
      </c>
      <c r="E74" s="146" t="s">
        <v>131</v>
      </c>
      <c r="F74" s="147"/>
      <c r="G74" s="148"/>
      <c r="H74" s="147"/>
      <c r="I74" s="148"/>
      <c r="J74" s="85"/>
    </row>
    <row r="75" spans="1:10" ht="27" customHeight="1">
      <c r="A75" s="145" t="s">
        <v>139</v>
      </c>
      <c r="B75" s="176"/>
      <c r="C75" s="176"/>
      <c r="D75" s="138" t="s">
        <v>103</v>
      </c>
      <c r="E75" s="146" t="s">
        <v>131</v>
      </c>
      <c r="F75" s="147"/>
      <c r="G75" s="148"/>
      <c r="H75" s="147"/>
      <c r="I75" s="148"/>
      <c r="J75" s="85"/>
    </row>
    <row r="76" spans="1:10" ht="27" customHeight="1">
      <c r="A76" s="145" t="s">
        <v>140</v>
      </c>
      <c r="B76" s="176"/>
      <c r="C76" s="176"/>
      <c r="D76" s="138" t="s">
        <v>103</v>
      </c>
      <c r="E76" s="146" t="s">
        <v>131</v>
      </c>
      <c r="F76" s="147"/>
      <c r="G76" s="148"/>
      <c r="H76" s="147"/>
      <c r="I76" s="148"/>
      <c r="J76" s="85"/>
    </row>
    <row r="77" spans="1:10" ht="27" customHeight="1">
      <c r="A77" s="145"/>
      <c r="B77" s="176"/>
      <c r="C77" s="176"/>
      <c r="D77" s="138"/>
      <c r="E77" s="146"/>
      <c r="F77" s="147"/>
      <c r="G77" s="148"/>
      <c r="H77" s="147"/>
      <c r="I77" s="148"/>
      <c r="J77" s="85"/>
    </row>
    <row r="78" spans="1:10" ht="27" customHeight="1">
      <c r="A78" s="145"/>
      <c r="B78" s="176"/>
      <c r="C78" s="176"/>
      <c r="D78" s="138"/>
      <c r="E78" s="146"/>
      <c r="F78" s="147"/>
      <c r="G78" s="148"/>
      <c r="H78" s="147"/>
      <c r="I78" s="148"/>
      <c r="J78" s="149"/>
    </row>
    <row r="79" spans="1:10" ht="27" customHeight="1">
      <c r="A79" s="143"/>
      <c r="B79" s="176"/>
      <c r="C79" s="176"/>
      <c r="D79" s="34"/>
      <c r="E79" s="35"/>
      <c r="F79" s="147"/>
      <c r="G79" s="148"/>
      <c r="H79" s="147"/>
      <c r="I79" s="148"/>
      <c r="J79" s="52"/>
    </row>
    <row r="80" spans="1:10" ht="27" customHeight="1">
      <c r="A80" s="140" t="s">
        <v>20</v>
      </c>
      <c r="B80" s="175"/>
      <c r="C80" s="175"/>
      <c r="D80" s="37"/>
      <c r="E80" s="38"/>
      <c r="F80" s="151"/>
      <c r="G80" s="152"/>
      <c r="H80" s="151"/>
      <c r="I80" s="152"/>
      <c r="J80" s="53"/>
    </row>
    <row r="81" spans="1:10" ht="27" customHeight="1">
      <c r="A81" s="7"/>
      <c r="B81" s="1"/>
      <c r="C81" s="2"/>
      <c r="D81" s="3"/>
      <c r="E81" s="4"/>
      <c r="F81" s="4"/>
      <c r="G81" s="3"/>
      <c r="H81" s="4"/>
      <c r="I81" s="3"/>
      <c r="J81" s="5" t="str">
        <f>"№  "&amp;'入力　'!$B$35&amp;"-5"</f>
        <v>№  12-5</v>
      </c>
    </row>
    <row r="82" spans="1:10" ht="27" customHeight="1">
      <c r="A82" s="172" t="s">
        <v>0</v>
      </c>
      <c r="B82" s="187" t="s">
        <v>101</v>
      </c>
      <c r="C82" s="167"/>
      <c r="D82" s="167" t="s">
        <v>3</v>
      </c>
      <c r="E82" s="167" t="s">
        <v>4</v>
      </c>
      <c r="F82" s="169" t="s">
        <v>15</v>
      </c>
      <c r="G82" s="171"/>
      <c r="H82" s="170" t="s">
        <v>16</v>
      </c>
      <c r="I82" s="170"/>
      <c r="J82" s="167" t="s">
        <v>102</v>
      </c>
    </row>
    <row r="83" spans="1:10" ht="27" customHeight="1">
      <c r="A83" s="173"/>
      <c r="B83" s="168"/>
      <c r="C83" s="168"/>
      <c r="D83" s="168"/>
      <c r="E83" s="168"/>
      <c r="F83" s="134" t="s">
        <v>103</v>
      </c>
      <c r="G83" s="134" t="s">
        <v>104</v>
      </c>
      <c r="H83" s="134" t="s">
        <v>103</v>
      </c>
      <c r="I83" s="134" t="s">
        <v>104</v>
      </c>
      <c r="J83" s="168"/>
    </row>
    <row r="84" spans="1:10" ht="27" customHeight="1">
      <c r="A84" s="8" t="s">
        <v>129</v>
      </c>
      <c r="B84" s="193"/>
      <c r="C84" s="193"/>
      <c r="D84" s="18"/>
      <c r="E84" s="19"/>
      <c r="F84" s="135"/>
      <c r="G84" s="136"/>
      <c r="H84" s="135"/>
      <c r="I84" s="136"/>
      <c r="J84" s="44"/>
    </row>
    <row r="85" spans="1:10" ht="27" customHeight="1">
      <c r="A85" s="9" t="str">
        <f>A65</f>
        <v>4 土木･建築工事に係る労務費</v>
      </c>
      <c r="B85" s="83"/>
      <c r="C85" s="45"/>
      <c r="D85" s="22"/>
      <c r="E85" s="23"/>
      <c r="F85" s="135"/>
      <c r="G85" s="136"/>
      <c r="H85" s="135"/>
      <c r="I85" s="136"/>
      <c r="J85" s="45"/>
    </row>
    <row r="86" spans="1:10" ht="27" customHeight="1">
      <c r="A86" s="137" t="str">
        <f>'入力　'!C40</f>
        <v>(5) 建築工事</v>
      </c>
      <c r="B86" s="176"/>
      <c r="C86" s="176"/>
      <c r="D86" s="22" t="s">
        <v>7</v>
      </c>
      <c r="E86" s="23">
        <v>1</v>
      </c>
      <c r="F86" s="135"/>
      <c r="G86" s="136"/>
      <c r="H86" s="135"/>
      <c r="I86" s="136"/>
      <c r="J86" s="45"/>
    </row>
    <row r="87" spans="1:10" ht="27" customHeight="1">
      <c r="A87" s="145" t="s">
        <v>130</v>
      </c>
      <c r="B87" s="176"/>
      <c r="C87" s="176"/>
      <c r="D87" s="138" t="s">
        <v>103</v>
      </c>
      <c r="E87" s="146" t="s">
        <v>131</v>
      </c>
      <c r="F87" s="147"/>
      <c r="G87" s="148"/>
      <c r="H87" s="147"/>
      <c r="I87" s="148"/>
      <c r="J87" s="85"/>
    </row>
    <row r="88" spans="1:10" ht="27" customHeight="1">
      <c r="A88" s="145" t="s">
        <v>132</v>
      </c>
      <c r="B88" s="176"/>
      <c r="C88" s="176"/>
      <c r="D88" s="138" t="s">
        <v>103</v>
      </c>
      <c r="E88" s="146" t="s">
        <v>131</v>
      </c>
      <c r="F88" s="147"/>
      <c r="G88" s="148"/>
      <c r="H88" s="147"/>
      <c r="I88" s="148"/>
      <c r="J88" s="85"/>
    </row>
    <row r="89" spans="1:10" ht="27" customHeight="1">
      <c r="A89" s="145" t="s">
        <v>133</v>
      </c>
      <c r="B89" s="176"/>
      <c r="C89" s="176"/>
      <c r="D89" s="138" t="s">
        <v>103</v>
      </c>
      <c r="E89" s="146" t="s">
        <v>131</v>
      </c>
      <c r="F89" s="147"/>
      <c r="G89" s="148"/>
      <c r="H89" s="147"/>
      <c r="I89" s="148"/>
      <c r="J89" s="85"/>
    </row>
    <row r="90" spans="1:10" ht="27" customHeight="1">
      <c r="A90" s="145" t="s">
        <v>134</v>
      </c>
      <c r="B90" s="176"/>
      <c r="C90" s="176"/>
      <c r="D90" s="138" t="s">
        <v>103</v>
      </c>
      <c r="E90" s="146" t="s">
        <v>131</v>
      </c>
      <c r="F90" s="147"/>
      <c r="G90" s="148"/>
      <c r="H90" s="147"/>
      <c r="I90" s="148"/>
      <c r="J90" s="85"/>
    </row>
    <row r="91" spans="1:10" ht="27" customHeight="1">
      <c r="A91" s="145" t="s">
        <v>135</v>
      </c>
      <c r="B91" s="176"/>
      <c r="C91" s="176"/>
      <c r="D91" s="138" t="s">
        <v>103</v>
      </c>
      <c r="E91" s="146" t="s">
        <v>131</v>
      </c>
      <c r="F91" s="147"/>
      <c r="G91" s="148"/>
      <c r="H91" s="147"/>
      <c r="I91" s="148"/>
      <c r="J91" s="149"/>
    </row>
    <row r="92" spans="1:10" ht="27" customHeight="1">
      <c r="A92" s="145" t="s">
        <v>136</v>
      </c>
      <c r="B92" s="176"/>
      <c r="C92" s="176"/>
      <c r="D92" s="138" t="s">
        <v>103</v>
      </c>
      <c r="E92" s="146" t="s">
        <v>131</v>
      </c>
      <c r="F92" s="147"/>
      <c r="G92" s="148"/>
      <c r="H92" s="147"/>
      <c r="I92" s="148"/>
      <c r="J92" s="85"/>
    </row>
    <row r="93" spans="1:10" ht="27" customHeight="1">
      <c r="A93" s="145" t="s">
        <v>137</v>
      </c>
      <c r="B93" s="176"/>
      <c r="C93" s="176"/>
      <c r="D93" s="138" t="s">
        <v>103</v>
      </c>
      <c r="E93" s="146" t="s">
        <v>131</v>
      </c>
      <c r="F93" s="147"/>
      <c r="G93" s="148"/>
      <c r="H93" s="147"/>
      <c r="I93" s="148"/>
      <c r="J93" s="150"/>
    </row>
    <row r="94" spans="1:10" ht="27" customHeight="1">
      <c r="A94" s="145" t="s">
        <v>138</v>
      </c>
      <c r="B94" s="176"/>
      <c r="C94" s="176"/>
      <c r="D94" s="138" t="s">
        <v>103</v>
      </c>
      <c r="E94" s="146" t="s">
        <v>131</v>
      </c>
      <c r="F94" s="147"/>
      <c r="G94" s="148"/>
      <c r="H94" s="147"/>
      <c r="I94" s="148"/>
      <c r="J94" s="85"/>
    </row>
    <row r="95" spans="1:10" ht="27" customHeight="1">
      <c r="A95" s="145" t="s">
        <v>139</v>
      </c>
      <c r="B95" s="176"/>
      <c r="C95" s="176"/>
      <c r="D95" s="138" t="s">
        <v>103</v>
      </c>
      <c r="E95" s="146" t="s">
        <v>131</v>
      </c>
      <c r="F95" s="147"/>
      <c r="G95" s="148"/>
      <c r="H95" s="147"/>
      <c r="I95" s="148"/>
      <c r="J95" s="85"/>
    </row>
    <row r="96" spans="1:10" ht="27" customHeight="1">
      <c r="A96" s="145" t="s">
        <v>140</v>
      </c>
      <c r="B96" s="176"/>
      <c r="C96" s="176"/>
      <c r="D96" s="138" t="s">
        <v>103</v>
      </c>
      <c r="E96" s="146" t="s">
        <v>131</v>
      </c>
      <c r="F96" s="147"/>
      <c r="G96" s="148"/>
      <c r="H96" s="147"/>
      <c r="I96" s="148"/>
      <c r="J96" s="85"/>
    </row>
    <row r="97" spans="1:10" ht="27" customHeight="1">
      <c r="A97" s="145"/>
      <c r="B97" s="176"/>
      <c r="C97" s="176"/>
      <c r="D97" s="138"/>
      <c r="E97" s="146"/>
      <c r="F97" s="147"/>
      <c r="G97" s="148"/>
      <c r="H97" s="147"/>
      <c r="I97" s="148"/>
      <c r="J97" s="85"/>
    </row>
    <row r="98" spans="1:10" ht="27" customHeight="1">
      <c r="A98" s="145"/>
      <c r="B98" s="176"/>
      <c r="C98" s="176"/>
      <c r="D98" s="138"/>
      <c r="E98" s="146"/>
      <c r="F98" s="147"/>
      <c r="G98" s="148"/>
      <c r="H98" s="147"/>
      <c r="I98" s="148"/>
      <c r="J98" s="149"/>
    </row>
    <row r="99" spans="1:10" ht="27" customHeight="1">
      <c r="A99" s="143"/>
      <c r="B99" s="176"/>
      <c r="C99" s="176"/>
      <c r="D99" s="34"/>
      <c r="E99" s="35"/>
      <c r="F99" s="147"/>
      <c r="G99" s="148"/>
      <c r="H99" s="147"/>
      <c r="I99" s="148"/>
      <c r="J99" s="52"/>
    </row>
    <row r="100" spans="1:10" ht="27" customHeight="1">
      <c r="A100" s="140" t="s">
        <v>20</v>
      </c>
      <c r="B100" s="175"/>
      <c r="C100" s="175"/>
      <c r="D100" s="37"/>
      <c r="E100" s="38"/>
      <c r="F100" s="151"/>
      <c r="G100" s="152"/>
      <c r="H100" s="151"/>
      <c r="I100" s="152"/>
      <c r="J100" s="53"/>
    </row>
    <row r="101" spans="1:10" ht="27" customHeight="1">
      <c r="A101" s="7"/>
      <c r="B101" s="1"/>
      <c r="C101" s="2"/>
      <c r="D101" s="3"/>
      <c r="E101" s="4"/>
      <c r="F101" s="4"/>
      <c r="G101" s="3"/>
      <c r="H101" s="4"/>
      <c r="I101" s="3"/>
      <c r="J101" s="5" t="str">
        <f>"№  "&amp;'入力　'!$B$35&amp;"-6"</f>
        <v>№  12-6</v>
      </c>
    </row>
    <row r="102" spans="1:10" ht="27" customHeight="1">
      <c r="A102" s="172" t="s">
        <v>0</v>
      </c>
      <c r="B102" s="187" t="s">
        <v>101</v>
      </c>
      <c r="C102" s="167"/>
      <c r="D102" s="167" t="s">
        <v>3</v>
      </c>
      <c r="E102" s="167" t="s">
        <v>4</v>
      </c>
      <c r="F102" s="169" t="s">
        <v>15</v>
      </c>
      <c r="G102" s="171"/>
      <c r="H102" s="170" t="s">
        <v>16</v>
      </c>
      <c r="I102" s="170"/>
      <c r="J102" s="167" t="s">
        <v>102</v>
      </c>
    </row>
    <row r="103" spans="1:10" ht="27" customHeight="1">
      <c r="A103" s="173"/>
      <c r="B103" s="168"/>
      <c r="C103" s="168"/>
      <c r="D103" s="168"/>
      <c r="E103" s="168"/>
      <c r="F103" s="134" t="s">
        <v>103</v>
      </c>
      <c r="G103" s="134" t="s">
        <v>104</v>
      </c>
      <c r="H103" s="134" t="s">
        <v>103</v>
      </c>
      <c r="I103" s="134" t="s">
        <v>104</v>
      </c>
      <c r="J103" s="168"/>
    </row>
    <row r="104" spans="1:10" ht="27" customHeight="1">
      <c r="A104" s="8" t="s">
        <v>129</v>
      </c>
      <c r="B104" s="193"/>
      <c r="C104" s="193"/>
      <c r="D104" s="18"/>
      <c r="E104" s="19"/>
      <c r="F104" s="135"/>
      <c r="G104" s="136"/>
      <c r="H104" s="135"/>
      <c r="I104" s="136"/>
      <c r="J104" s="44"/>
    </row>
    <row r="105" spans="1:10" ht="27" customHeight="1">
      <c r="A105" s="9" t="str">
        <f>A85</f>
        <v>4 土木･建築工事に係る労務費</v>
      </c>
      <c r="B105" s="83"/>
      <c r="C105" s="45"/>
      <c r="D105" s="22"/>
      <c r="E105" s="23"/>
      <c r="F105" s="135"/>
      <c r="G105" s="136"/>
      <c r="H105" s="135"/>
      <c r="I105" s="136"/>
      <c r="J105" s="45"/>
    </row>
    <row r="106" spans="1:10" ht="27" customHeight="1">
      <c r="A106" s="137" t="str">
        <f>'入力　'!C41</f>
        <v>(6) 建築付帯設備工事</v>
      </c>
      <c r="B106" s="176"/>
      <c r="C106" s="176"/>
      <c r="D106" s="22" t="s">
        <v>7</v>
      </c>
      <c r="E106" s="23">
        <v>1</v>
      </c>
      <c r="F106" s="135"/>
      <c r="G106" s="136"/>
      <c r="H106" s="135"/>
      <c r="I106" s="136"/>
      <c r="J106" s="45"/>
    </row>
    <row r="107" spans="1:10" ht="27" customHeight="1">
      <c r="A107" s="145" t="str">
        <f>'入力　'!C42</f>
        <v>　ア　給排水(衛生)設備</v>
      </c>
      <c r="B107" s="176"/>
      <c r="C107" s="176"/>
      <c r="D107" s="22" t="s">
        <v>7</v>
      </c>
      <c r="E107" s="23">
        <v>1</v>
      </c>
      <c r="F107" s="147"/>
      <c r="G107" s="148"/>
      <c r="H107" s="147"/>
      <c r="I107" s="148"/>
      <c r="J107" s="85"/>
    </row>
    <row r="108" spans="1:10" ht="27" customHeight="1">
      <c r="A108" s="145" t="s">
        <v>142</v>
      </c>
      <c r="B108" s="176"/>
      <c r="C108" s="176"/>
      <c r="D108" s="138" t="s">
        <v>103</v>
      </c>
      <c r="E108" s="146" t="s">
        <v>131</v>
      </c>
      <c r="F108" s="147"/>
      <c r="G108" s="148"/>
      <c r="H108" s="147"/>
      <c r="I108" s="148"/>
      <c r="J108" s="85"/>
    </row>
    <row r="109" spans="1:10" ht="27" customHeight="1">
      <c r="A109" s="145" t="s">
        <v>143</v>
      </c>
      <c r="B109" s="176"/>
      <c r="C109" s="176"/>
      <c r="D109" s="138" t="s">
        <v>103</v>
      </c>
      <c r="E109" s="146" t="s">
        <v>131</v>
      </c>
      <c r="F109" s="147"/>
      <c r="G109" s="148"/>
      <c r="H109" s="147"/>
      <c r="I109" s="148"/>
      <c r="J109" s="85"/>
    </row>
    <row r="110" spans="1:10" ht="27" customHeight="1">
      <c r="A110" s="145" t="s">
        <v>144</v>
      </c>
      <c r="B110" s="176"/>
      <c r="C110" s="176"/>
      <c r="D110" s="138" t="s">
        <v>103</v>
      </c>
      <c r="E110" s="146" t="s">
        <v>131</v>
      </c>
      <c r="F110" s="147"/>
      <c r="G110" s="148"/>
      <c r="H110" s="147"/>
      <c r="I110" s="148"/>
      <c r="J110" s="85"/>
    </row>
    <row r="111" spans="1:10" ht="27" customHeight="1">
      <c r="A111" s="145" t="s">
        <v>145</v>
      </c>
      <c r="B111" s="176"/>
      <c r="C111" s="176"/>
      <c r="D111" s="138" t="s">
        <v>103</v>
      </c>
      <c r="E111" s="146" t="s">
        <v>131</v>
      </c>
      <c r="F111" s="147"/>
      <c r="G111" s="148"/>
      <c r="H111" s="147"/>
      <c r="I111" s="148"/>
      <c r="J111" s="85"/>
    </row>
    <row r="112" spans="1:10" ht="27" customHeight="1">
      <c r="A112" s="145" t="s">
        <v>146</v>
      </c>
      <c r="B112" s="176"/>
      <c r="C112" s="176"/>
      <c r="D112" s="138" t="s">
        <v>103</v>
      </c>
      <c r="E112" s="146" t="s">
        <v>131</v>
      </c>
      <c r="F112" s="147"/>
      <c r="G112" s="148"/>
      <c r="H112" s="147"/>
      <c r="I112" s="148"/>
      <c r="J112" s="149"/>
    </row>
    <row r="113" spans="1:10" ht="27" customHeight="1">
      <c r="A113" s="145" t="s">
        <v>147</v>
      </c>
      <c r="B113" s="176"/>
      <c r="C113" s="176"/>
      <c r="D113" s="138" t="s">
        <v>103</v>
      </c>
      <c r="E113" s="146" t="s">
        <v>131</v>
      </c>
      <c r="F113" s="147"/>
      <c r="G113" s="148"/>
      <c r="H113" s="147"/>
      <c r="I113" s="148"/>
      <c r="J113" s="85"/>
    </row>
    <row r="114" spans="1:10" ht="27" customHeight="1">
      <c r="A114" s="145" t="s">
        <v>148</v>
      </c>
      <c r="B114" s="176"/>
      <c r="C114" s="176"/>
      <c r="D114" s="138" t="s">
        <v>103</v>
      </c>
      <c r="E114" s="146" t="s">
        <v>131</v>
      </c>
      <c r="F114" s="147"/>
      <c r="G114" s="148"/>
      <c r="H114" s="147"/>
      <c r="I114" s="148"/>
      <c r="J114" s="150"/>
    </row>
    <row r="115" spans="1:10" ht="27" customHeight="1">
      <c r="A115" s="145" t="s">
        <v>149</v>
      </c>
      <c r="B115" s="176"/>
      <c r="C115" s="176"/>
      <c r="D115" s="138" t="s">
        <v>103</v>
      </c>
      <c r="E115" s="146" t="s">
        <v>131</v>
      </c>
      <c r="F115" s="147"/>
      <c r="G115" s="148"/>
      <c r="H115" s="147"/>
      <c r="I115" s="148"/>
      <c r="J115" s="85"/>
    </row>
    <row r="116" spans="1:10" ht="27" customHeight="1">
      <c r="A116" s="145" t="s">
        <v>150</v>
      </c>
      <c r="B116" s="176"/>
      <c r="C116" s="176"/>
      <c r="D116" s="138" t="s">
        <v>103</v>
      </c>
      <c r="E116" s="146" t="s">
        <v>131</v>
      </c>
      <c r="F116" s="147"/>
      <c r="G116" s="148"/>
      <c r="H116" s="147"/>
      <c r="I116" s="148"/>
      <c r="J116" s="85"/>
    </row>
    <row r="117" spans="1:10" ht="27" customHeight="1">
      <c r="A117" s="145" t="s">
        <v>151</v>
      </c>
      <c r="B117" s="176"/>
      <c r="C117" s="176"/>
      <c r="D117" s="138" t="s">
        <v>103</v>
      </c>
      <c r="E117" s="146" t="s">
        <v>131</v>
      </c>
      <c r="F117" s="147"/>
      <c r="G117" s="148"/>
      <c r="H117" s="147"/>
      <c r="I117" s="148"/>
      <c r="J117" s="85"/>
    </row>
    <row r="118" spans="1:10" ht="27" customHeight="1">
      <c r="A118" s="145"/>
      <c r="B118" s="176"/>
      <c r="C118" s="176"/>
      <c r="D118" s="138"/>
      <c r="E118" s="146"/>
      <c r="F118" s="147"/>
      <c r="G118" s="148"/>
      <c r="H118" s="147"/>
      <c r="I118" s="148"/>
      <c r="J118" s="149"/>
    </row>
    <row r="119" spans="1:10" ht="27" customHeight="1">
      <c r="A119" s="143"/>
      <c r="B119" s="176"/>
      <c r="C119" s="176"/>
      <c r="D119" s="34"/>
      <c r="E119" s="35"/>
      <c r="F119" s="147"/>
      <c r="G119" s="148"/>
      <c r="H119" s="147"/>
      <c r="I119" s="148"/>
      <c r="J119" s="52"/>
    </row>
    <row r="120" spans="1:10" ht="27" customHeight="1">
      <c r="A120" s="140" t="s">
        <v>20</v>
      </c>
      <c r="B120" s="175"/>
      <c r="C120" s="175"/>
      <c r="D120" s="37"/>
      <c r="E120" s="38"/>
      <c r="F120" s="151"/>
      <c r="G120" s="152"/>
      <c r="H120" s="151"/>
      <c r="I120" s="152"/>
      <c r="J120" s="53"/>
    </row>
    <row r="121" spans="1:10" ht="27" customHeight="1">
      <c r="A121" s="7"/>
      <c r="B121" s="1"/>
      <c r="C121" s="2"/>
      <c r="D121" s="3"/>
      <c r="E121" s="4"/>
      <c r="F121" s="4"/>
      <c r="G121" s="3"/>
      <c r="H121" s="4"/>
      <c r="I121" s="3"/>
      <c r="J121" s="5" t="str">
        <f>"№  "&amp;'入力　'!$B$35&amp;"-7"</f>
        <v>№  12-7</v>
      </c>
    </row>
    <row r="122" spans="1:10" ht="27" customHeight="1">
      <c r="A122" s="172" t="s">
        <v>0</v>
      </c>
      <c r="B122" s="187" t="s">
        <v>101</v>
      </c>
      <c r="C122" s="167"/>
      <c r="D122" s="167" t="s">
        <v>3</v>
      </c>
      <c r="E122" s="167" t="s">
        <v>4</v>
      </c>
      <c r="F122" s="169" t="s">
        <v>15</v>
      </c>
      <c r="G122" s="171"/>
      <c r="H122" s="170" t="s">
        <v>16</v>
      </c>
      <c r="I122" s="170"/>
      <c r="J122" s="167" t="s">
        <v>102</v>
      </c>
    </row>
    <row r="123" spans="1:10" ht="27" customHeight="1">
      <c r="A123" s="173"/>
      <c r="B123" s="168"/>
      <c r="C123" s="168"/>
      <c r="D123" s="168"/>
      <c r="E123" s="168"/>
      <c r="F123" s="134" t="s">
        <v>103</v>
      </c>
      <c r="G123" s="134" t="s">
        <v>104</v>
      </c>
      <c r="H123" s="134" t="s">
        <v>103</v>
      </c>
      <c r="I123" s="134" t="s">
        <v>104</v>
      </c>
      <c r="J123" s="168"/>
    </row>
    <row r="124" spans="1:10" ht="27" customHeight="1">
      <c r="A124" s="8" t="s">
        <v>129</v>
      </c>
      <c r="B124" s="193"/>
      <c r="C124" s="193"/>
      <c r="D124" s="18"/>
      <c r="E124" s="19"/>
      <c r="F124" s="135"/>
      <c r="G124" s="136"/>
      <c r="H124" s="135"/>
      <c r="I124" s="136"/>
      <c r="J124" s="44"/>
    </row>
    <row r="125" spans="1:10" ht="27" customHeight="1">
      <c r="A125" s="9" t="str">
        <f>A105</f>
        <v>4 土木･建築工事に係る労務費</v>
      </c>
      <c r="B125" s="83"/>
      <c r="C125" s="45"/>
      <c r="D125" s="22"/>
      <c r="E125" s="23"/>
      <c r="F125" s="135"/>
      <c r="G125" s="136"/>
      <c r="H125" s="135"/>
      <c r="I125" s="136"/>
      <c r="J125" s="45"/>
    </row>
    <row r="126" spans="1:10" ht="27" customHeight="1">
      <c r="A126" s="137" t="str">
        <f>'入力　'!C41</f>
        <v>(6) 建築付帯設備工事</v>
      </c>
      <c r="B126" s="176"/>
      <c r="C126" s="176"/>
      <c r="D126" s="22" t="s">
        <v>7</v>
      </c>
      <c r="E126" s="23">
        <v>1</v>
      </c>
      <c r="F126" s="135"/>
      <c r="G126" s="136"/>
      <c r="H126" s="135"/>
      <c r="I126" s="136"/>
      <c r="J126" s="45"/>
    </row>
    <row r="127" spans="1:10" ht="27" customHeight="1">
      <c r="A127" s="145" t="str">
        <f>'入力　'!C43</f>
        <v>　イ　空調設備</v>
      </c>
      <c r="B127" s="176"/>
      <c r="C127" s="176"/>
      <c r="D127" s="22" t="s">
        <v>7</v>
      </c>
      <c r="E127" s="23">
        <v>1</v>
      </c>
      <c r="F127" s="147"/>
      <c r="G127" s="148"/>
      <c r="H127" s="147"/>
      <c r="I127" s="148"/>
      <c r="J127" s="85"/>
    </row>
    <row r="128" spans="1:10" ht="27" customHeight="1">
      <c r="A128" s="145" t="s">
        <v>142</v>
      </c>
      <c r="B128" s="176"/>
      <c r="C128" s="176"/>
      <c r="D128" s="138" t="s">
        <v>103</v>
      </c>
      <c r="E128" s="146" t="s">
        <v>131</v>
      </c>
      <c r="F128" s="147"/>
      <c r="G128" s="148"/>
      <c r="H128" s="147"/>
      <c r="I128" s="148"/>
      <c r="J128" s="85"/>
    </row>
    <row r="129" spans="1:10" ht="27" customHeight="1">
      <c r="A129" s="145" t="s">
        <v>143</v>
      </c>
      <c r="B129" s="176"/>
      <c r="C129" s="176"/>
      <c r="D129" s="138" t="s">
        <v>103</v>
      </c>
      <c r="E129" s="146" t="s">
        <v>131</v>
      </c>
      <c r="F129" s="147"/>
      <c r="G129" s="148"/>
      <c r="H129" s="147"/>
      <c r="I129" s="148"/>
      <c r="J129" s="85"/>
    </row>
    <row r="130" spans="1:10" ht="27" customHeight="1">
      <c r="A130" s="145" t="s">
        <v>144</v>
      </c>
      <c r="B130" s="176"/>
      <c r="C130" s="176"/>
      <c r="D130" s="138" t="s">
        <v>103</v>
      </c>
      <c r="E130" s="146" t="s">
        <v>131</v>
      </c>
      <c r="F130" s="147"/>
      <c r="G130" s="148"/>
      <c r="H130" s="147"/>
      <c r="I130" s="148"/>
      <c r="J130" s="85"/>
    </row>
    <row r="131" spans="1:10" ht="27" customHeight="1">
      <c r="A131" s="145" t="s">
        <v>145</v>
      </c>
      <c r="B131" s="176"/>
      <c r="C131" s="176"/>
      <c r="D131" s="138" t="s">
        <v>103</v>
      </c>
      <c r="E131" s="146" t="s">
        <v>131</v>
      </c>
      <c r="F131" s="147"/>
      <c r="G131" s="148"/>
      <c r="H131" s="147"/>
      <c r="I131" s="148"/>
      <c r="J131" s="149"/>
    </row>
    <row r="132" spans="1:10" ht="27" customHeight="1">
      <c r="A132" s="145" t="s">
        <v>146</v>
      </c>
      <c r="B132" s="176"/>
      <c r="C132" s="176"/>
      <c r="D132" s="138" t="s">
        <v>103</v>
      </c>
      <c r="E132" s="146" t="s">
        <v>131</v>
      </c>
      <c r="F132" s="147"/>
      <c r="G132" s="148"/>
      <c r="H132" s="147"/>
      <c r="I132" s="148"/>
      <c r="J132" s="85"/>
    </row>
    <row r="133" spans="1:10" ht="27" customHeight="1">
      <c r="A133" s="145" t="s">
        <v>147</v>
      </c>
      <c r="B133" s="176"/>
      <c r="C133" s="176"/>
      <c r="D133" s="138" t="s">
        <v>103</v>
      </c>
      <c r="E133" s="146" t="s">
        <v>131</v>
      </c>
      <c r="F133" s="147"/>
      <c r="G133" s="148"/>
      <c r="H133" s="147"/>
      <c r="I133" s="148"/>
      <c r="J133" s="150"/>
    </row>
    <row r="134" spans="1:10" ht="27" customHeight="1">
      <c r="A134" s="145" t="s">
        <v>148</v>
      </c>
      <c r="B134" s="176"/>
      <c r="C134" s="176"/>
      <c r="D134" s="138" t="s">
        <v>103</v>
      </c>
      <c r="E134" s="146" t="s">
        <v>131</v>
      </c>
      <c r="F134" s="147"/>
      <c r="G134" s="148"/>
      <c r="H134" s="147"/>
      <c r="I134" s="148"/>
      <c r="J134" s="85"/>
    </row>
    <row r="135" spans="1:10" ht="27" customHeight="1">
      <c r="A135" s="145" t="s">
        <v>149</v>
      </c>
      <c r="B135" s="176"/>
      <c r="C135" s="176"/>
      <c r="D135" s="138" t="s">
        <v>103</v>
      </c>
      <c r="E135" s="146" t="s">
        <v>131</v>
      </c>
      <c r="F135" s="147"/>
      <c r="G135" s="148"/>
      <c r="H135" s="147"/>
      <c r="I135" s="148"/>
      <c r="J135" s="85"/>
    </row>
    <row r="136" spans="1:10" ht="27" customHeight="1">
      <c r="A136" s="145" t="s">
        <v>150</v>
      </c>
      <c r="B136" s="176"/>
      <c r="C136" s="176"/>
      <c r="D136" s="138" t="s">
        <v>103</v>
      </c>
      <c r="E136" s="146" t="s">
        <v>131</v>
      </c>
      <c r="F136" s="147"/>
      <c r="G136" s="148"/>
      <c r="H136" s="147"/>
      <c r="I136" s="148"/>
      <c r="J136" s="85"/>
    </row>
    <row r="137" spans="1:10" ht="27" customHeight="1">
      <c r="A137" s="145" t="s">
        <v>151</v>
      </c>
      <c r="B137" s="176"/>
      <c r="C137" s="176"/>
      <c r="D137" s="138" t="s">
        <v>103</v>
      </c>
      <c r="E137" s="146" t="s">
        <v>131</v>
      </c>
      <c r="F137" s="147"/>
      <c r="G137" s="148"/>
      <c r="H137" s="147"/>
      <c r="I137" s="148"/>
      <c r="J137" s="85"/>
    </row>
    <row r="138" spans="1:10" ht="27" customHeight="1">
      <c r="A138" s="145"/>
      <c r="B138" s="176"/>
      <c r="C138" s="176"/>
      <c r="D138" s="138"/>
      <c r="E138" s="146"/>
      <c r="F138" s="147"/>
      <c r="G138" s="148"/>
      <c r="H138" s="147"/>
      <c r="I138" s="148"/>
      <c r="J138" s="149"/>
    </row>
    <row r="139" spans="1:10" ht="27" customHeight="1">
      <c r="A139" s="143"/>
      <c r="B139" s="176"/>
      <c r="C139" s="176"/>
      <c r="D139" s="34"/>
      <c r="E139" s="35"/>
      <c r="F139" s="147"/>
      <c r="G139" s="148"/>
      <c r="H139" s="147"/>
      <c r="I139" s="148"/>
      <c r="J139" s="52"/>
    </row>
    <row r="140" spans="1:10" ht="27" customHeight="1">
      <c r="A140" s="140" t="s">
        <v>20</v>
      </c>
      <c r="B140" s="175"/>
      <c r="C140" s="175"/>
      <c r="D140" s="37"/>
      <c r="E140" s="38"/>
      <c r="F140" s="151"/>
      <c r="G140" s="152"/>
      <c r="H140" s="151"/>
      <c r="I140" s="152"/>
      <c r="J140" s="53"/>
    </row>
    <row r="141" spans="1:10" ht="27" customHeight="1">
      <c r="A141" s="7"/>
      <c r="B141" s="1"/>
      <c r="C141" s="2"/>
      <c r="D141" s="3"/>
      <c r="E141" s="4"/>
      <c r="F141" s="4"/>
      <c r="G141" s="3"/>
      <c r="H141" s="4"/>
      <c r="I141" s="3"/>
      <c r="J141" s="5" t="str">
        <f>"№  "&amp;'入力　'!$B$35&amp;"-8"</f>
        <v>№  12-8</v>
      </c>
    </row>
    <row r="142" spans="1:10" ht="27" customHeight="1">
      <c r="A142" s="172" t="s">
        <v>0</v>
      </c>
      <c r="B142" s="187" t="s">
        <v>101</v>
      </c>
      <c r="C142" s="167"/>
      <c r="D142" s="167" t="s">
        <v>3</v>
      </c>
      <c r="E142" s="167" t="s">
        <v>4</v>
      </c>
      <c r="F142" s="169" t="s">
        <v>15</v>
      </c>
      <c r="G142" s="171"/>
      <c r="H142" s="170" t="s">
        <v>16</v>
      </c>
      <c r="I142" s="170"/>
      <c r="J142" s="167" t="s">
        <v>102</v>
      </c>
    </row>
    <row r="143" spans="1:10" ht="27" customHeight="1">
      <c r="A143" s="173"/>
      <c r="B143" s="168"/>
      <c r="C143" s="168"/>
      <c r="D143" s="168"/>
      <c r="E143" s="168"/>
      <c r="F143" s="134" t="s">
        <v>103</v>
      </c>
      <c r="G143" s="134" t="s">
        <v>104</v>
      </c>
      <c r="H143" s="134" t="s">
        <v>103</v>
      </c>
      <c r="I143" s="134" t="s">
        <v>104</v>
      </c>
      <c r="J143" s="168"/>
    </row>
    <row r="144" spans="1:10" ht="27" customHeight="1">
      <c r="A144" s="8" t="s">
        <v>129</v>
      </c>
      <c r="B144" s="193"/>
      <c r="C144" s="193"/>
      <c r="D144" s="18"/>
      <c r="E144" s="19"/>
      <c r="F144" s="135"/>
      <c r="G144" s="136"/>
      <c r="H144" s="135"/>
      <c r="I144" s="136"/>
      <c r="J144" s="44"/>
    </row>
    <row r="145" spans="1:10" ht="27" customHeight="1">
      <c r="A145" s="9" t="str">
        <f>A125</f>
        <v>4 土木･建築工事に係る労務費</v>
      </c>
      <c r="B145" s="83"/>
      <c r="C145" s="45"/>
      <c r="D145" s="22"/>
      <c r="E145" s="23"/>
      <c r="F145" s="135"/>
      <c r="G145" s="136"/>
      <c r="H145" s="135"/>
      <c r="I145" s="136"/>
      <c r="J145" s="45"/>
    </row>
    <row r="146" spans="1:10" ht="27" customHeight="1">
      <c r="A146" s="137" t="str">
        <f>'入力　'!C41</f>
        <v>(6) 建築付帯設備工事</v>
      </c>
      <c r="B146" s="176"/>
      <c r="C146" s="176"/>
      <c r="D146" s="22" t="s">
        <v>7</v>
      </c>
      <c r="E146" s="23">
        <v>1</v>
      </c>
      <c r="F146" s="135"/>
      <c r="G146" s="136"/>
      <c r="H146" s="135"/>
      <c r="I146" s="136"/>
      <c r="J146" s="45"/>
    </row>
    <row r="147" spans="1:10" ht="27" customHeight="1">
      <c r="A147" s="145" t="str">
        <f>'入力　'!C44</f>
        <v>　ウ　消防用設備</v>
      </c>
      <c r="B147" s="176"/>
      <c r="C147" s="176"/>
      <c r="D147" s="22" t="s">
        <v>7</v>
      </c>
      <c r="E147" s="23">
        <v>1</v>
      </c>
      <c r="F147" s="147"/>
      <c r="G147" s="148"/>
      <c r="H147" s="147"/>
      <c r="I147" s="148"/>
      <c r="J147" s="85"/>
    </row>
    <row r="148" spans="1:10" ht="27" customHeight="1">
      <c r="A148" s="145" t="s">
        <v>142</v>
      </c>
      <c r="B148" s="176"/>
      <c r="C148" s="176"/>
      <c r="D148" s="138" t="s">
        <v>103</v>
      </c>
      <c r="E148" s="146" t="s">
        <v>131</v>
      </c>
      <c r="F148" s="147"/>
      <c r="G148" s="148"/>
      <c r="H148" s="147"/>
      <c r="I148" s="148"/>
      <c r="J148" s="85"/>
    </row>
    <row r="149" spans="1:10" ht="27" customHeight="1">
      <c r="A149" s="145" t="s">
        <v>143</v>
      </c>
      <c r="B149" s="176"/>
      <c r="C149" s="176"/>
      <c r="D149" s="138" t="s">
        <v>103</v>
      </c>
      <c r="E149" s="146" t="s">
        <v>131</v>
      </c>
      <c r="F149" s="147"/>
      <c r="G149" s="148"/>
      <c r="H149" s="147"/>
      <c r="I149" s="148"/>
      <c r="J149" s="85"/>
    </row>
    <row r="150" spans="1:10" ht="27" customHeight="1">
      <c r="A150" s="145" t="s">
        <v>144</v>
      </c>
      <c r="B150" s="176"/>
      <c r="C150" s="176"/>
      <c r="D150" s="138" t="s">
        <v>103</v>
      </c>
      <c r="E150" s="146" t="s">
        <v>131</v>
      </c>
      <c r="F150" s="147"/>
      <c r="G150" s="148"/>
      <c r="H150" s="147"/>
      <c r="I150" s="148"/>
      <c r="J150" s="85"/>
    </row>
    <row r="151" spans="1:10" ht="27" customHeight="1">
      <c r="A151" s="145" t="s">
        <v>145</v>
      </c>
      <c r="B151" s="176"/>
      <c r="C151" s="176"/>
      <c r="D151" s="138" t="s">
        <v>103</v>
      </c>
      <c r="E151" s="146" t="s">
        <v>131</v>
      </c>
      <c r="F151" s="147"/>
      <c r="G151" s="148"/>
      <c r="H151" s="147"/>
      <c r="I151" s="148"/>
      <c r="J151" s="149"/>
    </row>
    <row r="152" spans="1:10" ht="27" customHeight="1">
      <c r="A152" s="145" t="s">
        <v>146</v>
      </c>
      <c r="B152" s="176"/>
      <c r="C152" s="176"/>
      <c r="D152" s="138" t="s">
        <v>103</v>
      </c>
      <c r="E152" s="146" t="s">
        <v>131</v>
      </c>
      <c r="F152" s="147"/>
      <c r="G152" s="148"/>
      <c r="H152" s="147"/>
      <c r="I152" s="148"/>
      <c r="J152" s="85"/>
    </row>
    <row r="153" spans="1:10" ht="27" customHeight="1">
      <c r="A153" s="145" t="s">
        <v>147</v>
      </c>
      <c r="B153" s="176"/>
      <c r="C153" s="176"/>
      <c r="D153" s="138" t="s">
        <v>103</v>
      </c>
      <c r="E153" s="146" t="s">
        <v>131</v>
      </c>
      <c r="F153" s="147"/>
      <c r="G153" s="148"/>
      <c r="H153" s="147"/>
      <c r="I153" s="148"/>
      <c r="J153" s="150"/>
    </row>
    <row r="154" spans="1:10" ht="27" customHeight="1">
      <c r="A154" s="145" t="s">
        <v>148</v>
      </c>
      <c r="B154" s="176"/>
      <c r="C154" s="176"/>
      <c r="D154" s="138" t="s">
        <v>103</v>
      </c>
      <c r="E154" s="146" t="s">
        <v>131</v>
      </c>
      <c r="F154" s="147"/>
      <c r="G154" s="148"/>
      <c r="H154" s="147"/>
      <c r="I154" s="148"/>
      <c r="J154" s="85"/>
    </row>
    <row r="155" spans="1:10" ht="27" customHeight="1">
      <c r="A155" s="145" t="s">
        <v>149</v>
      </c>
      <c r="B155" s="176"/>
      <c r="C155" s="176"/>
      <c r="D155" s="138" t="s">
        <v>103</v>
      </c>
      <c r="E155" s="146" t="s">
        <v>131</v>
      </c>
      <c r="F155" s="147"/>
      <c r="G155" s="148"/>
      <c r="H155" s="147"/>
      <c r="I155" s="148"/>
      <c r="J155" s="85"/>
    </row>
    <row r="156" spans="1:10" ht="27" customHeight="1">
      <c r="A156" s="145" t="s">
        <v>150</v>
      </c>
      <c r="B156" s="176"/>
      <c r="C156" s="176"/>
      <c r="D156" s="138" t="s">
        <v>103</v>
      </c>
      <c r="E156" s="146" t="s">
        <v>131</v>
      </c>
      <c r="F156" s="147"/>
      <c r="G156" s="148"/>
      <c r="H156" s="147"/>
      <c r="I156" s="148"/>
      <c r="J156" s="85"/>
    </row>
    <row r="157" spans="1:10" ht="27" customHeight="1">
      <c r="A157" s="145" t="s">
        <v>151</v>
      </c>
      <c r="B157" s="176"/>
      <c r="C157" s="176"/>
      <c r="D157" s="138" t="s">
        <v>103</v>
      </c>
      <c r="E157" s="146" t="s">
        <v>131</v>
      </c>
      <c r="F157" s="147"/>
      <c r="G157" s="148"/>
      <c r="H157" s="147"/>
      <c r="I157" s="148"/>
      <c r="J157" s="85"/>
    </row>
    <row r="158" spans="1:10" ht="27" customHeight="1">
      <c r="A158" s="145"/>
      <c r="B158" s="176"/>
      <c r="C158" s="176"/>
      <c r="D158" s="138"/>
      <c r="E158" s="146"/>
      <c r="F158" s="147"/>
      <c r="G158" s="148"/>
      <c r="H158" s="147"/>
      <c r="I158" s="148"/>
      <c r="J158" s="149"/>
    </row>
    <row r="159" spans="1:10" ht="27" customHeight="1">
      <c r="A159" s="143"/>
      <c r="B159" s="176"/>
      <c r="C159" s="176"/>
      <c r="D159" s="34"/>
      <c r="E159" s="35"/>
      <c r="F159" s="147"/>
      <c r="G159" s="148"/>
      <c r="H159" s="147"/>
      <c r="I159" s="148"/>
      <c r="J159" s="52"/>
    </row>
    <row r="160" spans="1:10" ht="27" customHeight="1">
      <c r="A160" s="140" t="s">
        <v>20</v>
      </c>
      <c r="B160" s="175"/>
      <c r="C160" s="175"/>
      <c r="D160" s="37"/>
      <c r="E160" s="38"/>
      <c r="F160" s="151"/>
      <c r="G160" s="152"/>
      <c r="H160" s="151"/>
      <c r="I160" s="152"/>
      <c r="J160" s="53"/>
    </row>
    <row r="161" spans="1:10" ht="27" customHeight="1">
      <c r="A161" s="7"/>
      <c r="B161" s="1"/>
      <c r="C161" s="2"/>
      <c r="D161" s="3"/>
      <c r="E161" s="4"/>
      <c r="F161" s="4"/>
      <c r="G161" s="3"/>
      <c r="H161" s="4"/>
      <c r="I161" s="3"/>
      <c r="J161" s="5" t="str">
        <f>"№  "&amp;'入力　'!$B$35&amp;"-9"</f>
        <v>№  12-9</v>
      </c>
    </row>
    <row r="162" spans="1:10" ht="27" customHeight="1">
      <c r="A162" s="172" t="s">
        <v>0</v>
      </c>
      <c r="B162" s="187" t="s">
        <v>101</v>
      </c>
      <c r="C162" s="167"/>
      <c r="D162" s="167" t="s">
        <v>3</v>
      </c>
      <c r="E162" s="167" t="s">
        <v>4</v>
      </c>
      <c r="F162" s="169" t="s">
        <v>15</v>
      </c>
      <c r="G162" s="171"/>
      <c r="H162" s="170" t="s">
        <v>16</v>
      </c>
      <c r="I162" s="170"/>
      <c r="J162" s="167" t="s">
        <v>102</v>
      </c>
    </row>
    <row r="163" spans="1:10" ht="27" customHeight="1">
      <c r="A163" s="173"/>
      <c r="B163" s="168"/>
      <c r="C163" s="168"/>
      <c r="D163" s="168"/>
      <c r="E163" s="168"/>
      <c r="F163" s="134" t="s">
        <v>103</v>
      </c>
      <c r="G163" s="134" t="s">
        <v>104</v>
      </c>
      <c r="H163" s="134" t="s">
        <v>103</v>
      </c>
      <c r="I163" s="134" t="s">
        <v>104</v>
      </c>
      <c r="J163" s="168"/>
    </row>
    <row r="164" spans="1:10" ht="27" customHeight="1">
      <c r="A164" s="8" t="s">
        <v>129</v>
      </c>
      <c r="B164" s="193"/>
      <c r="C164" s="193"/>
      <c r="D164" s="18"/>
      <c r="E164" s="19"/>
      <c r="F164" s="135"/>
      <c r="G164" s="136"/>
      <c r="H164" s="135"/>
      <c r="I164" s="136"/>
      <c r="J164" s="44"/>
    </row>
    <row r="165" spans="1:10" ht="27" customHeight="1">
      <c r="A165" s="9" t="str">
        <f>A145</f>
        <v>4 土木･建築工事に係る労務費</v>
      </c>
      <c r="B165" s="83"/>
      <c r="C165" s="45"/>
      <c r="D165" s="22"/>
      <c r="E165" s="23"/>
      <c r="F165" s="135"/>
      <c r="G165" s="136"/>
      <c r="H165" s="135"/>
      <c r="I165" s="136"/>
      <c r="J165" s="45"/>
    </row>
    <row r="166" spans="1:10" ht="27" customHeight="1">
      <c r="A166" s="137" t="str">
        <f>'入力　'!C45</f>
        <v>(7) その他工事</v>
      </c>
      <c r="B166" s="176"/>
      <c r="C166" s="176"/>
      <c r="D166" s="22" t="s">
        <v>7</v>
      </c>
      <c r="E166" s="23">
        <v>1</v>
      </c>
      <c r="F166" s="135"/>
      <c r="G166" s="136"/>
      <c r="H166" s="135"/>
      <c r="I166" s="136"/>
      <c r="J166" s="45"/>
    </row>
    <row r="167" spans="1:10" ht="27" customHeight="1">
      <c r="A167" s="145" t="s">
        <v>130</v>
      </c>
      <c r="B167" s="176"/>
      <c r="C167" s="176"/>
      <c r="D167" s="138" t="s">
        <v>103</v>
      </c>
      <c r="E167" s="146" t="s">
        <v>131</v>
      </c>
      <c r="F167" s="147"/>
      <c r="G167" s="148"/>
      <c r="H167" s="147"/>
      <c r="I167" s="148"/>
      <c r="J167" s="85"/>
    </row>
    <row r="168" spans="1:10" ht="27" customHeight="1">
      <c r="A168" s="145" t="s">
        <v>132</v>
      </c>
      <c r="B168" s="176"/>
      <c r="C168" s="176"/>
      <c r="D168" s="138" t="s">
        <v>103</v>
      </c>
      <c r="E168" s="146" t="s">
        <v>131</v>
      </c>
      <c r="F168" s="147"/>
      <c r="G168" s="148"/>
      <c r="H168" s="147"/>
      <c r="I168" s="148"/>
      <c r="J168" s="85"/>
    </row>
    <row r="169" spans="1:10" ht="27" customHeight="1">
      <c r="A169" s="145" t="s">
        <v>133</v>
      </c>
      <c r="B169" s="176"/>
      <c r="C169" s="176"/>
      <c r="D169" s="138" t="s">
        <v>103</v>
      </c>
      <c r="E169" s="146" t="s">
        <v>131</v>
      </c>
      <c r="F169" s="147"/>
      <c r="G169" s="148"/>
      <c r="H169" s="147"/>
      <c r="I169" s="148"/>
      <c r="J169" s="85"/>
    </row>
    <row r="170" spans="1:10" ht="27" customHeight="1">
      <c r="A170" s="145" t="s">
        <v>134</v>
      </c>
      <c r="B170" s="176"/>
      <c r="C170" s="176"/>
      <c r="D170" s="138" t="s">
        <v>103</v>
      </c>
      <c r="E170" s="146" t="s">
        <v>131</v>
      </c>
      <c r="F170" s="147"/>
      <c r="G170" s="148"/>
      <c r="H170" s="147"/>
      <c r="I170" s="148"/>
      <c r="J170" s="85"/>
    </row>
    <row r="171" spans="1:10" ht="27" customHeight="1">
      <c r="A171" s="145" t="s">
        <v>135</v>
      </c>
      <c r="B171" s="176"/>
      <c r="C171" s="176"/>
      <c r="D171" s="138" t="s">
        <v>103</v>
      </c>
      <c r="E171" s="146" t="s">
        <v>131</v>
      </c>
      <c r="F171" s="147"/>
      <c r="G171" s="148"/>
      <c r="H171" s="147"/>
      <c r="I171" s="148"/>
      <c r="J171" s="149"/>
    </row>
    <row r="172" spans="1:10" ht="27" customHeight="1">
      <c r="A172" s="145" t="s">
        <v>136</v>
      </c>
      <c r="B172" s="176"/>
      <c r="C172" s="176"/>
      <c r="D172" s="138" t="s">
        <v>103</v>
      </c>
      <c r="E172" s="146" t="s">
        <v>131</v>
      </c>
      <c r="F172" s="147"/>
      <c r="G172" s="148"/>
      <c r="H172" s="147"/>
      <c r="I172" s="148"/>
      <c r="J172" s="85"/>
    </row>
    <row r="173" spans="1:10" ht="27" customHeight="1">
      <c r="A173" s="145" t="s">
        <v>137</v>
      </c>
      <c r="B173" s="176"/>
      <c r="C173" s="176"/>
      <c r="D173" s="138" t="s">
        <v>103</v>
      </c>
      <c r="E173" s="146" t="s">
        <v>131</v>
      </c>
      <c r="F173" s="147"/>
      <c r="G173" s="148"/>
      <c r="H173" s="147"/>
      <c r="I173" s="148"/>
      <c r="J173" s="150"/>
    </row>
    <row r="174" spans="1:10" ht="27" customHeight="1">
      <c r="A174" s="145" t="s">
        <v>138</v>
      </c>
      <c r="B174" s="176"/>
      <c r="C174" s="176"/>
      <c r="D174" s="138" t="s">
        <v>103</v>
      </c>
      <c r="E174" s="146" t="s">
        <v>131</v>
      </c>
      <c r="F174" s="147"/>
      <c r="G174" s="148"/>
      <c r="H174" s="147"/>
      <c r="I174" s="148"/>
      <c r="J174" s="85"/>
    </row>
    <row r="175" spans="1:10" ht="27" customHeight="1">
      <c r="A175" s="145" t="s">
        <v>139</v>
      </c>
      <c r="B175" s="176"/>
      <c r="C175" s="176"/>
      <c r="D175" s="138" t="s">
        <v>103</v>
      </c>
      <c r="E175" s="146" t="s">
        <v>131</v>
      </c>
      <c r="F175" s="147"/>
      <c r="G175" s="148"/>
      <c r="H175" s="147"/>
      <c r="I175" s="148"/>
      <c r="J175" s="85"/>
    </row>
    <row r="176" spans="1:10" ht="27" customHeight="1">
      <c r="A176" s="145" t="s">
        <v>140</v>
      </c>
      <c r="B176" s="176"/>
      <c r="C176" s="176"/>
      <c r="D176" s="138" t="s">
        <v>103</v>
      </c>
      <c r="E176" s="146" t="s">
        <v>131</v>
      </c>
      <c r="F176" s="147"/>
      <c r="G176" s="148"/>
      <c r="H176" s="147"/>
      <c r="I176" s="148"/>
      <c r="J176" s="85"/>
    </row>
    <row r="177" spans="1:10" ht="27" customHeight="1">
      <c r="A177" s="145"/>
      <c r="B177" s="176"/>
      <c r="C177" s="176"/>
      <c r="D177" s="138"/>
      <c r="E177" s="146"/>
      <c r="F177" s="147"/>
      <c r="G177" s="148"/>
      <c r="H177" s="147"/>
      <c r="I177" s="148"/>
      <c r="J177" s="85"/>
    </row>
    <row r="178" spans="1:10" ht="27" customHeight="1">
      <c r="A178" s="145"/>
      <c r="B178" s="176"/>
      <c r="C178" s="176"/>
      <c r="D178" s="138"/>
      <c r="E178" s="146"/>
      <c r="F178" s="147"/>
      <c r="G178" s="148"/>
      <c r="H178" s="147"/>
      <c r="I178" s="148"/>
      <c r="J178" s="149"/>
    </row>
    <row r="179" spans="1:10" ht="27" customHeight="1">
      <c r="A179" s="143"/>
      <c r="B179" s="176"/>
      <c r="C179" s="176"/>
      <c r="D179" s="34"/>
      <c r="E179" s="35"/>
      <c r="F179" s="147"/>
      <c r="G179" s="148"/>
      <c r="H179" s="147"/>
      <c r="I179" s="148"/>
      <c r="J179" s="52"/>
    </row>
    <row r="180" spans="1:10" ht="27" customHeight="1">
      <c r="A180" s="140" t="s">
        <v>20</v>
      </c>
      <c r="B180" s="175"/>
      <c r="C180" s="175"/>
      <c r="D180" s="37"/>
      <c r="E180" s="38"/>
      <c r="F180" s="151"/>
      <c r="G180" s="152"/>
      <c r="H180" s="151"/>
      <c r="I180" s="152"/>
      <c r="J180" s="53"/>
    </row>
    <row r="181" spans="1:10" ht="27" customHeight="1">
      <c r="A181" s="7"/>
      <c r="B181" s="1"/>
      <c r="C181" s="2"/>
      <c r="D181" s="3"/>
      <c r="E181" s="4"/>
      <c r="F181" s="4"/>
      <c r="G181" s="3"/>
      <c r="H181" s="4"/>
      <c r="I181" s="3"/>
      <c r="J181" s="5" t="str">
        <f>"№  "&amp;'入力　'!$B$35&amp;"-10"</f>
        <v>№  12-10</v>
      </c>
    </row>
    <row r="182" spans="1:10" ht="27" customHeight="1">
      <c r="A182" s="172" t="s">
        <v>0</v>
      </c>
      <c r="B182" s="187" t="s">
        <v>101</v>
      </c>
      <c r="C182" s="167"/>
      <c r="D182" s="167" t="s">
        <v>3</v>
      </c>
      <c r="E182" s="167" t="s">
        <v>4</v>
      </c>
      <c r="F182" s="169" t="s">
        <v>15</v>
      </c>
      <c r="G182" s="171"/>
      <c r="H182" s="170" t="s">
        <v>16</v>
      </c>
      <c r="I182" s="170"/>
      <c r="J182" s="167" t="s">
        <v>102</v>
      </c>
    </row>
    <row r="183" spans="1:10" ht="27" customHeight="1">
      <c r="A183" s="173"/>
      <c r="B183" s="168"/>
      <c r="C183" s="168"/>
      <c r="D183" s="168"/>
      <c r="E183" s="168"/>
      <c r="F183" s="134" t="s">
        <v>103</v>
      </c>
      <c r="G183" s="134" t="s">
        <v>104</v>
      </c>
      <c r="H183" s="134" t="s">
        <v>103</v>
      </c>
      <c r="I183" s="134" t="s">
        <v>104</v>
      </c>
      <c r="J183" s="168"/>
    </row>
    <row r="184" spans="1:10" ht="27" customHeight="1">
      <c r="A184" s="8" t="s">
        <v>129</v>
      </c>
      <c r="B184" s="193"/>
      <c r="C184" s="193"/>
      <c r="D184" s="18"/>
      <c r="E184" s="19"/>
      <c r="F184" s="135"/>
      <c r="G184" s="136"/>
      <c r="H184" s="135"/>
      <c r="I184" s="136"/>
      <c r="J184" s="44"/>
    </row>
    <row r="185" spans="1:10" ht="27" customHeight="1">
      <c r="A185" s="9" t="str">
        <f>A145</f>
        <v>4 土木･建築工事に係る労務費</v>
      </c>
      <c r="B185" s="83"/>
      <c r="C185" s="45"/>
      <c r="D185" s="22"/>
      <c r="E185" s="23"/>
      <c r="F185" s="135"/>
      <c r="G185" s="136"/>
      <c r="H185" s="135"/>
      <c r="I185" s="136"/>
      <c r="J185" s="45"/>
    </row>
    <row r="186" spans="1:10" ht="27" customHeight="1">
      <c r="A186" s="137" t="str">
        <f>'入力　'!C46</f>
        <v>(8) 直接経費</v>
      </c>
      <c r="B186" s="176"/>
      <c r="C186" s="176"/>
      <c r="D186" s="22" t="s">
        <v>7</v>
      </c>
      <c r="E186" s="23">
        <v>1</v>
      </c>
      <c r="F186" s="135"/>
      <c r="G186" s="136"/>
      <c r="H186" s="135"/>
      <c r="I186" s="136"/>
      <c r="J186" s="45"/>
    </row>
    <row r="187" spans="1:10" ht="27" customHeight="1">
      <c r="A187" s="145" t="s">
        <v>130</v>
      </c>
      <c r="B187" s="176"/>
      <c r="C187" s="176"/>
      <c r="D187" s="138" t="s">
        <v>103</v>
      </c>
      <c r="E187" s="146" t="s">
        <v>131</v>
      </c>
      <c r="F187" s="147"/>
      <c r="G187" s="148"/>
      <c r="H187" s="147"/>
      <c r="I187" s="148"/>
      <c r="J187" s="85"/>
    </row>
    <row r="188" spans="1:10" ht="27" customHeight="1">
      <c r="A188" s="145" t="s">
        <v>132</v>
      </c>
      <c r="B188" s="176"/>
      <c r="C188" s="176"/>
      <c r="D188" s="138" t="s">
        <v>103</v>
      </c>
      <c r="E188" s="146" t="s">
        <v>131</v>
      </c>
      <c r="F188" s="147"/>
      <c r="G188" s="148"/>
      <c r="H188" s="147"/>
      <c r="I188" s="148"/>
      <c r="J188" s="85"/>
    </row>
    <row r="189" spans="1:10" ht="27" customHeight="1">
      <c r="A189" s="145" t="s">
        <v>133</v>
      </c>
      <c r="B189" s="176"/>
      <c r="C189" s="176"/>
      <c r="D189" s="138" t="s">
        <v>103</v>
      </c>
      <c r="E189" s="146" t="s">
        <v>131</v>
      </c>
      <c r="F189" s="147"/>
      <c r="G189" s="148"/>
      <c r="H189" s="147"/>
      <c r="I189" s="148"/>
      <c r="J189" s="85"/>
    </row>
    <row r="190" spans="1:10" ht="27" customHeight="1">
      <c r="A190" s="145" t="s">
        <v>134</v>
      </c>
      <c r="B190" s="176"/>
      <c r="C190" s="176"/>
      <c r="D190" s="138" t="s">
        <v>103</v>
      </c>
      <c r="E190" s="146" t="s">
        <v>131</v>
      </c>
      <c r="F190" s="147"/>
      <c r="G190" s="148"/>
      <c r="H190" s="147"/>
      <c r="I190" s="148"/>
      <c r="J190" s="85"/>
    </row>
    <row r="191" spans="1:10" ht="27" customHeight="1">
      <c r="A191" s="145" t="s">
        <v>135</v>
      </c>
      <c r="B191" s="176"/>
      <c r="C191" s="176"/>
      <c r="D191" s="138" t="s">
        <v>103</v>
      </c>
      <c r="E191" s="146" t="s">
        <v>131</v>
      </c>
      <c r="F191" s="147"/>
      <c r="G191" s="148"/>
      <c r="H191" s="147"/>
      <c r="I191" s="148"/>
      <c r="J191" s="149"/>
    </row>
    <row r="192" spans="1:10" ht="27" customHeight="1">
      <c r="A192" s="145" t="s">
        <v>136</v>
      </c>
      <c r="B192" s="176"/>
      <c r="C192" s="176"/>
      <c r="D192" s="138" t="s">
        <v>103</v>
      </c>
      <c r="E192" s="146" t="s">
        <v>131</v>
      </c>
      <c r="F192" s="147"/>
      <c r="G192" s="148"/>
      <c r="H192" s="147"/>
      <c r="I192" s="148"/>
      <c r="J192" s="85"/>
    </row>
    <row r="193" spans="1:10" ht="27" customHeight="1">
      <c r="A193" s="145" t="s">
        <v>137</v>
      </c>
      <c r="B193" s="176"/>
      <c r="C193" s="176"/>
      <c r="D193" s="138" t="s">
        <v>103</v>
      </c>
      <c r="E193" s="146" t="s">
        <v>131</v>
      </c>
      <c r="F193" s="147"/>
      <c r="G193" s="148"/>
      <c r="H193" s="147"/>
      <c r="I193" s="148"/>
      <c r="J193" s="150"/>
    </row>
    <row r="194" spans="1:10" ht="27" customHeight="1">
      <c r="A194" s="145" t="s">
        <v>138</v>
      </c>
      <c r="B194" s="176"/>
      <c r="C194" s="176"/>
      <c r="D194" s="138" t="s">
        <v>103</v>
      </c>
      <c r="E194" s="146" t="s">
        <v>131</v>
      </c>
      <c r="F194" s="147"/>
      <c r="G194" s="148"/>
      <c r="H194" s="147"/>
      <c r="I194" s="148"/>
      <c r="J194" s="85"/>
    </row>
    <row r="195" spans="1:10" ht="27" customHeight="1">
      <c r="A195" s="145" t="s">
        <v>139</v>
      </c>
      <c r="B195" s="176"/>
      <c r="C195" s="176"/>
      <c r="D195" s="138" t="s">
        <v>103</v>
      </c>
      <c r="E195" s="146" t="s">
        <v>131</v>
      </c>
      <c r="F195" s="147"/>
      <c r="G195" s="148"/>
      <c r="H195" s="147"/>
      <c r="I195" s="148"/>
      <c r="J195" s="85"/>
    </row>
    <row r="196" spans="1:10" ht="27" customHeight="1">
      <c r="A196" s="145" t="s">
        <v>140</v>
      </c>
      <c r="B196" s="176"/>
      <c r="C196" s="176"/>
      <c r="D196" s="138" t="s">
        <v>103</v>
      </c>
      <c r="E196" s="146" t="s">
        <v>131</v>
      </c>
      <c r="F196" s="147"/>
      <c r="G196" s="148"/>
      <c r="H196" s="147"/>
      <c r="I196" s="148"/>
      <c r="J196" s="85"/>
    </row>
    <row r="197" spans="1:10" ht="27" customHeight="1">
      <c r="A197" s="145"/>
      <c r="B197" s="176"/>
      <c r="C197" s="176"/>
      <c r="D197" s="138"/>
      <c r="E197" s="146"/>
      <c r="F197" s="147"/>
      <c r="G197" s="148"/>
      <c r="H197" s="147"/>
      <c r="I197" s="148"/>
      <c r="J197" s="85"/>
    </row>
    <row r="198" spans="1:10" ht="27" customHeight="1">
      <c r="A198" s="145"/>
      <c r="B198" s="176"/>
      <c r="C198" s="176"/>
      <c r="D198" s="138"/>
      <c r="E198" s="146"/>
      <c r="F198" s="147"/>
      <c r="G198" s="148"/>
      <c r="H198" s="147"/>
      <c r="I198" s="148"/>
      <c r="J198" s="149"/>
    </row>
    <row r="199" spans="1:10" ht="27" customHeight="1">
      <c r="A199" s="143"/>
      <c r="B199" s="176"/>
      <c r="C199" s="176"/>
      <c r="D199" s="34"/>
      <c r="E199" s="35"/>
      <c r="F199" s="147"/>
      <c r="G199" s="148"/>
      <c r="H199" s="147"/>
      <c r="I199" s="148"/>
      <c r="J199" s="52"/>
    </row>
    <row r="200" spans="1:10" ht="27" customHeight="1">
      <c r="A200" s="140" t="s">
        <v>20</v>
      </c>
      <c r="B200" s="175"/>
      <c r="C200" s="175"/>
      <c r="D200" s="37"/>
      <c r="E200" s="38"/>
      <c r="F200" s="151"/>
      <c r="G200" s="152"/>
      <c r="H200" s="151"/>
      <c r="I200" s="152"/>
      <c r="J200" s="53"/>
    </row>
    <row r="201" spans="1:10" ht="27" customHeight="1">
      <c r="A201" s="7"/>
      <c r="B201" s="1"/>
      <c r="C201" s="2"/>
      <c r="D201" s="3"/>
      <c r="E201" s="4"/>
      <c r="F201" s="4"/>
      <c r="G201" s="3"/>
      <c r="H201" s="4"/>
      <c r="I201" s="3"/>
      <c r="J201" s="5" t="str">
        <f>"№  "&amp;'入力　'!$B$35&amp;"-11"</f>
        <v>№  12-11</v>
      </c>
    </row>
    <row r="202" spans="1:10" ht="27" customHeight="1">
      <c r="A202" s="172" t="s">
        <v>0</v>
      </c>
      <c r="B202" s="187" t="s">
        <v>101</v>
      </c>
      <c r="C202" s="167"/>
      <c r="D202" s="167" t="s">
        <v>3</v>
      </c>
      <c r="E202" s="167" t="s">
        <v>4</v>
      </c>
      <c r="F202" s="169" t="s">
        <v>15</v>
      </c>
      <c r="G202" s="171"/>
      <c r="H202" s="170" t="s">
        <v>16</v>
      </c>
      <c r="I202" s="170"/>
      <c r="J202" s="167" t="s">
        <v>102</v>
      </c>
    </row>
    <row r="203" spans="1:10" ht="27" customHeight="1">
      <c r="A203" s="173"/>
      <c r="B203" s="168"/>
      <c r="C203" s="168"/>
      <c r="D203" s="168"/>
      <c r="E203" s="168"/>
      <c r="F203" s="134" t="s">
        <v>103</v>
      </c>
      <c r="G203" s="134" t="s">
        <v>104</v>
      </c>
      <c r="H203" s="134" t="s">
        <v>103</v>
      </c>
      <c r="I203" s="134" t="s">
        <v>104</v>
      </c>
      <c r="J203" s="168"/>
    </row>
    <row r="204" spans="1:10" ht="27" customHeight="1">
      <c r="A204" s="8" t="s">
        <v>129</v>
      </c>
      <c r="B204" s="193"/>
      <c r="C204" s="193"/>
      <c r="D204" s="18"/>
      <c r="E204" s="19"/>
      <c r="F204" s="135"/>
      <c r="G204" s="136"/>
      <c r="H204" s="135"/>
      <c r="I204" s="136"/>
      <c r="J204" s="44"/>
    </row>
    <row r="205" spans="1:10" ht="27" customHeight="1">
      <c r="A205" s="9" t="str">
        <f>A185</f>
        <v>4 土木･建築工事に係る労務費</v>
      </c>
      <c r="B205" s="83"/>
      <c r="C205" s="45"/>
      <c r="D205" s="22"/>
      <c r="E205" s="23"/>
      <c r="F205" s="135"/>
      <c r="G205" s="136"/>
      <c r="H205" s="135"/>
      <c r="I205" s="136"/>
      <c r="J205" s="45"/>
    </row>
    <row r="206" spans="1:10" ht="27" customHeight="1">
      <c r="A206" s="137" t="str">
        <f>'入力　'!C47</f>
        <v>(9) 仮設設備</v>
      </c>
      <c r="B206" s="176"/>
      <c r="C206" s="176"/>
      <c r="D206" s="22" t="s">
        <v>7</v>
      </c>
      <c r="E206" s="23">
        <v>1</v>
      </c>
      <c r="F206" s="135"/>
      <c r="G206" s="136"/>
      <c r="H206" s="135"/>
      <c r="I206" s="136"/>
      <c r="J206" s="45"/>
    </row>
    <row r="207" spans="1:10" ht="27" customHeight="1">
      <c r="A207" s="145" t="s">
        <v>130</v>
      </c>
      <c r="B207" s="176"/>
      <c r="C207" s="176"/>
      <c r="D207" s="138" t="s">
        <v>103</v>
      </c>
      <c r="E207" s="146" t="s">
        <v>131</v>
      </c>
      <c r="F207" s="147"/>
      <c r="G207" s="148"/>
      <c r="H207" s="147"/>
      <c r="I207" s="148"/>
      <c r="J207" s="85"/>
    </row>
    <row r="208" spans="1:10" ht="27" customHeight="1">
      <c r="A208" s="145" t="s">
        <v>132</v>
      </c>
      <c r="B208" s="176"/>
      <c r="C208" s="176"/>
      <c r="D208" s="138" t="s">
        <v>103</v>
      </c>
      <c r="E208" s="146" t="s">
        <v>131</v>
      </c>
      <c r="F208" s="147"/>
      <c r="G208" s="148"/>
      <c r="H208" s="147"/>
      <c r="I208" s="148"/>
      <c r="J208" s="85"/>
    </row>
    <row r="209" spans="1:10" ht="27" customHeight="1">
      <c r="A209" s="145" t="s">
        <v>133</v>
      </c>
      <c r="B209" s="176"/>
      <c r="C209" s="176"/>
      <c r="D209" s="138" t="s">
        <v>103</v>
      </c>
      <c r="E209" s="146" t="s">
        <v>131</v>
      </c>
      <c r="F209" s="147"/>
      <c r="G209" s="148"/>
      <c r="H209" s="147"/>
      <c r="I209" s="148"/>
      <c r="J209" s="85"/>
    </row>
    <row r="210" spans="1:10" ht="27" customHeight="1">
      <c r="A210" s="145" t="s">
        <v>134</v>
      </c>
      <c r="B210" s="176"/>
      <c r="C210" s="176"/>
      <c r="D210" s="138" t="s">
        <v>103</v>
      </c>
      <c r="E210" s="146" t="s">
        <v>131</v>
      </c>
      <c r="F210" s="147"/>
      <c r="G210" s="148"/>
      <c r="H210" s="147"/>
      <c r="I210" s="148"/>
      <c r="J210" s="85"/>
    </row>
    <row r="211" spans="1:10" ht="27" customHeight="1">
      <c r="A211" s="145" t="s">
        <v>135</v>
      </c>
      <c r="B211" s="176"/>
      <c r="C211" s="176"/>
      <c r="D211" s="138" t="s">
        <v>103</v>
      </c>
      <c r="E211" s="146" t="s">
        <v>131</v>
      </c>
      <c r="F211" s="147"/>
      <c r="G211" s="148"/>
      <c r="H211" s="147"/>
      <c r="I211" s="148"/>
      <c r="J211" s="149"/>
    </row>
    <row r="212" spans="1:10" ht="27" customHeight="1">
      <c r="A212" s="145" t="s">
        <v>136</v>
      </c>
      <c r="B212" s="176"/>
      <c r="C212" s="176"/>
      <c r="D212" s="138" t="s">
        <v>103</v>
      </c>
      <c r="E212" s="146" t="s">
        <v>131</v>
      </c>
      <c r="F212" s="147"/>
      <c r="G212" s="148"/>
      <c r="H212" s="147"/>
      <c r="I212" s="148"/>
      <c r="J212" s="85"/>
    </row>
    <row r="213" spans="1:10" ht="27" customHeight="1">
      <c r="A213" s="145" t="s">
        <v>137</v>
      </c>
      <c r="B213" s="176"/>
      <c r="C213" s="176"/>
      <c r="D213" s="138" t="s">
        <v>103</v>
      </c>
      <c r="E213" s="146" t="s">
        <v>131</v>
      </c>
      <c r="F213" s="147"/>
      <c r="G213" s="148"/>
      <c r="H213" s="147"/>
      <c r="I213" s="148"/>
      <c r="J213" s="150"/>
    </row>
    <row r="214" spans="1:10" ht="27" customHeight="1">
      <c r="A214" s="145" t="s">
        <v>138</v>
      </c>
      <c r="B214" s="176"/>
      <c r="C214" s="176"/>
      <c r="D214" s="138" t="s">
        <v>103</v>
      </c>
      <c r="E214" s="146" t="s">
        <v>131</v>
      </c>
      <c r="F214" s="147"/>
      <c r="G214" s="148"/>
      <c r="H214" s="147"/>
      <c r="I214" s="148"/>
      <c r="J214" s="85"/>
    </row>
    <row r="215" spans="1:10" ht="27" customHeight="1">
      <c r="A215" s="145" t="s">
        <v>139</v>
      </c>
      <c r="B215" s="176"/>
      <c r="C215" s="176"/>
      <c r="D215" s="138" t="s">
        <v>103</v>
      </c>
      <c r="E215" s="146" t="s">
        <v>131</v>
      </c>
      <c r="F215" s="147"/>
      <c r="G215" s="148"/>
      <c r="H215" s="147"/>
      <c r="I215" s="148"/>
      <c r="J215" s="85"/>
    </row>
    <row r="216" spans="1:10" ht="27" customHeight="1">
      <c r="A216" s="145" t="s">
        <v>140</v>
      </c>
      <c r="B216" s="176"/>
      <c r="C216" s="176"/>
      <c r="D216" s="138" t="s">
        <v>103</v>
      </c>
      <c r="E216" s="146" t="s">
        <v>131</v>
      </c>
      <c r="F216" s="147"/>
      <c r="G216" s="148"/>
      <c r="H216" s="147"/>
      <c r="I216" s="148"/>
      <c r="J216" s="85"/>
    </row>
    <row r="217" spans="1:10" ht="27" customHeight="1">
      <c r="A217" s="145"/>
      <c r="B217" s="176"/>
      <c r="C217" s="176"/>
      <c r="D217" s="138"/>
      <c r="E217" s="146"/>
      <c r="F217" s="147"/>
      <c r="G217" s="148"/>
      <c r="H217" s="147"/>
      <c r="I217" s="148"/>
      <c r="J217" s="85"/>
    </row>
    <row r="218" spans="1:10" ht="27" customHeight="1">
      <c r="A218" s="145"/>
      <c r="B218" s="176"/>
      <c r="C218" s="176"/>
      <c r="D218" s="138"/>
      <c r="E218" s="146"/>
      <c r="F218" s="147"/>
      <c r="G218" s="148"/>
      <c r="H218" s="147"/>
      <c r="I218" s="148"/>
      <c r="J218" s="149"/>
    </row>
    <row r="219" spans="1:10" ht="27" customHeight="1">
      <c r="A219" s="143"/>
      <c r="B219" s="176"/>
      <c r="C219" s="176"/>
      <c r="D219" s="34"/>
      <c r="E219" s="35"/>
      <c r="F219" s="147"/>
      <c r="G219" s="148"/>
      <c r="H219" s="147"/>
      <c r="I219" s="148"/>
      <c r="J219" s="52"/>
    </row>
    <row r="220" spans="1:10" ht="27" customHeight="1">
      <c r="A220" s="140" t="s">
        <v>20</v>
      </c>
      <c r="B220" s="175"/>
      <c r="C220" s="175"/>
      <c r="D220" s="37"/>
      <c r="E220" s="38"/>
      <c r="F220" s="151"/>
      <c r="G220" s="152"/>
      <c r="H220" s="151"/>
      <c r="I220" s="152"/>
      <c r="J220" s="53"/>
    </row>
  </sheetData>
  <sheetProtection/>
  <mergeCells count="253">
    <mergeCell ref="B215:C215"/>
    <mergeCell ref="B216:C216"/>
    <mergeCell ref="B217:C217"/>
    <mergeCell ref="B218:C218"/>
    <mergeCell ref="B219:C219"/>
    <mergeCell ref="B220:C220"/>
    <mergeCell ref="B210:C210"/>
    <mergeCell ref="B211:C211"/>
    <mergeCell ref="B212:C212"/>
    <mergeCell ref="B213:C213"/>
    <mergeCell ref="B214:C214"/>
    <mergeCell ref="A202:A203"/>
    <mergeCell ref="B202:C203"/>
    <mergeCell ref="D202:D203"/>
    <mergeCell ref="E202:E203"/>
    <mergeCell ref="F202:G202"/>
    <mergeCell ref="H202:I202"/>
    <mergeCell ref="J202:J203"/>
    <mergeCell ref="B204:C204"/>
    <mergeCell ref="B206:C206"/>
    <mergeCell ref="B207:C207"/>
    <mergeCell ref="B208:C208"/>
    <mergeCell ref="B209:C209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80:C180"/>
    <mergeCell ref="A182:A183"/>
    <mergeCell ref="B182:C183"/>
    <mergeCell ref="D182:D183"/>
    <mergeCell ref="E182:E183"/>
    <mergeCell ref="F182:G182"/>
    <mergeCell ref="H182:I182"/>
    <mergeCell ref="J182:J183"/>
    <mergeCell ref="B184:C184"/>
    <mergeCell ref="B186:C186"/>
    <mergeCell ref="B187:C187"/>
    <mergeCell ref="B188:C188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59:C159"/>
    <mergeCell ref="B160:C160"/>
    <mergeCell ref="A162:A163"/>
    <mergeCell ref="B162:C163"/>
    <mergeCell ref="D162:D163"/>
    <mergeCell ref="E162:E163"/>
    <mergeCell ref="F162:G162"/>
    <mergeCell ref="H162:I162"/>
    <mergeCell ref="J162:J163"/>
    <mergeCell ref="B164:C164"/>
    <mergeCell ref="B166:C166"/>
    <mergeCell ref="B167:C167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H142:I142"/>
    <mergeCell ref="J142:J143"/>
    <mergeCell ref="B144:C144"/>
    <mergeCell ref="B146:C146"/>
    <mergeCell ref="B138:C138"/>
    <mergeCell ref="B139:C139"/>
    <mergeCell ref="B140:C140"/>
    <mergeCell ref="B134:C134"/>
    <mergeCell ref="B135:C135"/>
    <mergeCell ref="B136:C136"/>
    <mergeCell ref="B137:C137"/>
    <mergeCell ref="E142:E143"/>
    <mergeCell ref="F142:G142"/>
    <mergeCell ref="B130:C130"/>
    <mergeCell ref="B131:C131"/>
    <mergeCell ref="D122:D123"/>
    <mergeCell ref="E122:E123"/>
    <mergeCell ref="F122:G122"/>
    <mergeCell ref="A142:A143"/>
    <mergeCell ref="B142:C143"/>
    <mergeCell ref="D142:D143"/>
    <mergeCell ref="B132:C132"/>
    <mergeCell ref="B133:C133"/>
    <mergeCell ref="A122:A123"/>
    <mergeCell ref="B122:C123"/>
    <mergeCell ref="B126:C126"/>
    <mergeCell ref="B127:C127"/>
    <mergeCell ref="B128:C128"/>
    <mergeCell ref="B129:C129"/>
    <mergeCell ref="H122:I122"/>
    <mergeCell ref="J122:J123"/>
    <mergeCell ref="B124:C124"/>
    <mergeCell ref="B116:C116"/>
    <mergeCell ref="B117:C117"/>
    <mergeCell ref="B118:C118"/>
    <mergeCell ref="B119:C119"/>
    <mergeCell ref="B120:C120"/>
    <mergeCell ref="J102:J103"/>
    <mergeCell ref="B104:C104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5:C95"/>
    <mergeCell ref="B96:C96"/>
    <mergeCell ref="B97:C97"/>
    <mergeCell ref="B98:C98"/>
    <mergeCell ref="B99:C99"/>
    <mergeCell ref="B100:C100"/>
    <mergeCell ref="A102:A103"/>
    <mergeCell ref="B102:C103"/>
    <mergeCell ref="D102:D103"/>
    <mergeCell ref="E102:E103"/>
    <mergeCell ref="F102:G102"/>
    <mergeCell ref="H102:I102"/>
    <mergeCell ref="H82:I82"/>
    <mergeCell ref="J82:J83"/>
    <mergeCell ref="B84:C8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4:C74"/>
    <mergeCell ref="B75:C75"/>
    <mergeCell ref="B76:C76"/>
    <mergeCell ref="B77:C77"/>
    <mergeCell ref="B78:C78"/>
    <mergeCell ref="B79:C79"/>
    <mergeCell ref="B80:C80"/>
    <mergeCell ref="A82:A83"/>
    <mergeCell ref="B82:C83"/>
    <mergeCell ref="D82:D83"/>
    <mergeCell ref="E82:E83"/>
    <mergeCell ref="F82:G82"/>
    <mergeCell ref="F62:G62"/>
    <mergeCell ref="H62:I62"/>
    <mergeCell ref="J62:J63"/>
    <mergeCell ref="B64:C64"/>
    <mergeCell ref="B66:C66"/>
    <mergeCell ref="B67:C67"/>
    <mergeCell ref="B68:C68"/>
    <mergeCell ref="B69:C69"/>
    <mergeCell ref="B70:C70"/>
    <mergeCell ref="B71:C71"/>
    <mergeCell ref="B72:C72"/>
    <mergeCell ref="B73:C73"/>
    <mergeCell ref="B53:C53"/>
    <mergeCell ref="B54:C54"/>
    <mergeCell ref="B55:C55"/>
    <mergeCell ref="B56:C56"/>
    <mergeCell ref="B57:C57"/>
    <mergeCell ref="B58:C58"/>
    <mergeCell ref="B59:C59"/>
    <mergeCell ref="B60:C60"/>
    <mergeCell ref="A62:A63"/>
    <mergeCell ref="B62:C63"/>
    <mergeCell ref="D62:D63"/>
    <mergeCell ref="E62:E63"/>
    <mergeCell ref="B50:C50"/>
    <mergeCell ref="B51:C51"/>
    <mergeCell ref="B52:C52"/>
    <mergeCell ref="E42:E43"/>
    <mergeCell ref="F42:G42"/>
    <mergeCell ref="H42:I42"/>
    <mergeCell ref="A42:A43"/>
    <mergeCell ref="B42:C43"/>
    <mergeCell ref="D42:D43"/>
    <mergeCell ref="B47:C47"/>
    <mergeCell ref="B48:C48"/>
    <mergeCell ref="B49:C49"/>
    <mergeCell ref="J42:J43"/>
    <mergeCell ref="B44:C44"/>
    <mergeCell ref="B46:C46"/>
    <mergeCell ref="B38:C38"/>
    <mergeCell ref="B39:C39"/>
    <mergeCell ref="B40:C40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32:C32"/>
    <mergeCell ref="B33:C33"/>
    <mergeCell ref="B34:C34"/>
    <mergeCell ref="D22:D23"/>
    <mergeCell ref="E22:E23"/>
    <mergeCell ref="F22:G22"/>
    <mergeCell ref="H22:I22"/>
    <mergeCell ref="J22:J23"/>
    <mergeCell ref="B24:C24"/>
    <mergeCell ref="A2:A3"/>
    <mergeCell ref="B2:C3"/>
    <mergeCell ref="D2:D3"/>
    <mergeCell ref="E2:E3"/>
    <mergeCell ref="F2:G2"/>
    <mergeCell ref="H2:I2"/>
    <mergeCell ref="J2:J3"/>
    <mergeCell ref="B4:C4"/>
    <mergeCell ref="B6:C6"/>
    <mergeCell ref="B7:C7"/>
    <mergeCell ref="B8:C8"/>
    <mergeCell ref="B9:C9"/>
    <mergeCell ref="A22:A23"/>
    <mergeCell ref="B22:C23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86" right="0.5118110236220472" top="0.63" bottom="0.5511811023622047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J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7.421875" style="0" customWidth="1"/>
    <col min="2" max="2" width="15.57421875" style="0" customWidth="1"/>
    <col min="3" max="3" width="16.57421875" style="0" customWidth="1"/>
    <col min="4" max="4" width="6.57421875" style="0" customWidth="1"/>
    <col min="5" max="5" width="6.8515625" style="0" customWidth="1"/>
    <col min="6" max="6" width="11.140625" style="0" customWidth="1"/>
    <col min="7" max="7" width="13.421875" style="0" customWidth="1"/>
    <col min="8" max="8" width="11.140625" style="6" customWidth="1"/>
    <col min="9" max="9" width="13.421875" style="6" customWidth="1"/>
    <col min="10" max="10" width="22.421875" style="0" customWidth="1"/>
  </cols>
  <sheetData>
    <row r="1" spans="1:10" ht="27" customHeight="1">
      <c r="A1" s="7" t="s">
        <v>8</v>
      </c>
      <c r="B1" s="1"/>
      <c r="C1" s="2"/>
      <c r="D1" s="3"/>
      <c r="E1" s="4"/>
      <c r="F1" s="4"/>
      <c r="G1" s="3"/>
      <c r="H1" s="4"/>
      <c r="I1" s="3"/>
      <c r="J1" s="5" t="s">
        <v>14</v>
      </c>
    </row>
    <row r="2" spans="1:10" ht="27" customHeight="1">
      <c r="A2" s="172" t="s">
        <v>0</v>
      </c>
      <c r="B2" s="167" t="s">
        <v>1</v>
      </c>
      <c r="C2" s="167" t="s">
        <v>2</v>
      </c>
      <c r="D2" s="167" t="s">
        <v>3</v>
      </c>
      <c r="E2" s="167" t="s">
        <v>4</v>
      </c>
      <c r="F2" s="169" t="s">
        <v>15</v>
      </c>
      <c r="G2" s="170"/>
      <c r="H2" s="169" t="s">
        <v>16</v>
      </c>
      <c r="I2" s="171"/>
      <c r="J2" s="167" t="s">
        <v>72</v>
      </c>
    </row>
    <row r="3" spans="1:10" s="6" customFormat="1" ht="27" customHeight="1">
      <c r="A3" s="173"/>
      <c r="B3" s="168"/>
      <c r="C3" s="168"/>
      <c r="D3" s="168"/>
      <c r="E3" s="168"/>
      <c r="F3" s="61" t="s">
        <v>5</v>
      </c>
      <c r="G3" s="62" t="s">
        <v>6</v>
      </c>
      <c r="H3" s="62" t="s">
        <v>5</v>
      </c>
      <c r="I3" s="63" t="s">
        <v>6</v>
      </c>
      <c r="J3" s="168"/>
    </row>
    <row r="4" spans="1:10" s="6" customFormat="1" ht="27" customHeight="1">
      <c r="A4" s="8" t="s">
        <v>9</v>
      </c>
      <c r="B4" s="86" t="s">
        <v>71</v>
      </c>
      <c r="C4" s="17"/>
      <c r="D4" s="18" t="s">
        <v>7</v>
      </c>
      <c r="E4" s="19">
        <v>1</v>
      </c>
      <c r="F4" s="39"/>
      <c r="G4" s="54"/>
      <c r="H4" s="55"/>
      <c r="I4" s="54"/>
      <c r="J4" s="44"/>
    </row>
    <row r="5" spans="1:10" ht="27" customHeight="1">
      <c r="A5" s="9" t="s">
        <v>25</v>
      </c>
      <c r="B5" s="20"/>
      <c r="C5" s="21"/>
      <c r="D5" s="22" t="s">
        <v>7</v>
      </c>
      <c r="E5" s="23">
        <v>1</v>
      </c>
      <c r="F5" s="39"/>
      <c r="G5" s="56"/>
      <c r="H5" s="55"/>
      <c r="I5" s="56"/>
      <c r="J5" s="45"/>
    </row>
    <row r="6" spans="1:10" s="6" customFormat="1" ht="27" customHeight="1">
      <c r="A6" s="9" t="s">
        <v>10</v>
      </c>
      <c r="B6" s="20"/>
      <c r="C6" s="21"/>
      <c r="D6" s="22" t="s">
        <v>7</v>
      </c>
      <c r="E6" s="23">
        <v>1</v>
      </c>
      <c r="F6" s="39"/>
      <c r="G6" s="56"/>
      <c r="H6" s="55"/>
      <c r="I6" s="56"/>
      <c r="J6" s="45"/>
    </row>
    <row r="7" spans="1:10" ht="27" customHeight="1">
      <c r="A7" s="9" t="s">
        <v>26</v>
      </c>
      <c r="B7" s="71"/>
      <c r="C7" s="24"/>
      <c r="D7" s="22" t="s">
        <v>7</v>
      </c>
      <c r="E7" s="23">
        <v>1</v>
      </c>
      <c r="F7" s="40"/>
      <c r="G7" s="56"/>
      <c r="H7" s="56"/>
      <c r="I7" s="56"/>
      <c r="J7" s="45"/>
    </row>
    <row r="8" spans="1:10" ht="27" customHeight="1">
      <c r="A8" s="10" t="s">
        <v>11</v>
      </c>
      <c r="B8" s="25"/>
      <c r="C8" s="26"/>
      <c r="D8" s="22" t="s">
        <v>7</v>
      </c>
      <c r="E8" s="23">
        <v>1</v>
      </c>
      <c r="F8" s="41"/>
      <c r="G8" s="57"/>
      <c r="H8" s="57"/>
      <c r="I8" s="57"/>
      <c r="J8" s="46"/>
    </row>
    <row r="9" spans="1:10" s="6" customFormat="1" ht="27" customHeight="1">
      <c r="A9" s="9" t="s">
        <v>27</v>
      </c>
      <c r="B9" s="25"/>
      <c r="C9" s="26"/>
      <c r="D9" s="22" t="s">
        <v>7</v>
      </c>
      <c r="E9" s="23">
        <v>1</v>
      </c>
      <c r="F9" s="41"/>
      <c r="G9" s="57"/>
      <c r="H9" s="57"/>
      <c r="I9" s="57"/>
      <c r="J9" s="46"/>
    </row>
    <row r="10" spans="1:10" ht="27" customHeight="1">
      <c r="A10" s="10" t="s">
        <v>12</v>
      </c>
      <c r="B10" s="27"/>
      <c r="C10" s="24"/>
      <c r="D10" s="22" t="s">
        <v>7</v>
      </c>
      <c r="E10" s="23">
        <v>1</v>
      </c>
      <c r="F10" s="40"/>
      <c r="G10" s="56"/>
      <c r="H10" s="56"/>
      <c r="I10" s="56"/>
      <c r="J10" s="45"/>
    </row>
    <row r="11" spans="1:10" ht="27" customHeight="1">
      <c r="A11" s="78" t="s">
        <v>73</v>
      </c>
      <c r="B11" s="71"/>
      <c r="C11" s="24"/>
      <c r="D11" s="22" t="s">
        <v>7</v>
      </c>
      <c r="E11" s="23">
        <v>1</v>
      </c>
      <c r="F11" s="40"/>
      <c r="G11" s="56"/>
      <c r="H11" s="56"/>
      <c r="I11" s="56"/>
      <c r="J11" s="45"/>
    </row>
    <row r="12" spans="1:10" ht="27" customHeight="1">
      <c r="A12" s="12" t="s">
        <v>13</v>
      </c>
      <c r="B12" s="71"/>
      <c r="C12" s="24"/>
      <c r="D12" s="22" t="s">
        <v>7</v>
      </c>
      <c r="E12" s="23">
        <v>1</v>
      </c>
      <c r="F12" s="40"/>
      <c r="G12" s="56"/>
      <c r="H12" s="56"/>
      <c r="I12" s="56"/>
      <c r="J12" s="45"/>
    </row>
    <row r="13" spans="1:10" ht="27" customHeight="1">
      <c r="A13" s="13"/>
      <c r="B13" s="28"/>
      <c r="C13" s="29"/>
      <c r="D13" s="22"/>
      <c r="E13" s="30"/>
      <c r="F13" s="41"/>
      <c r="G13" s="57"/>
      <c r="H13" s="57"/>
      <c r="I13" s="57"/>
      <c r="J13" s="47"/>
    </row>
    <row r="14" spans="1:10" s="6" customFormat="1" ht="27" customHeight="1">
      <c r="A14" s="13"/>
      <c r="B14" s="71"/>
      <c r="C14" s="29"/>
      <c r="D14" s="22"/>
      <c r="E14" s="30"/>
      <c r="F14" s="41"/>
      <c r="G14" s="57"/>
      <c r="H14" s="57"/>
      <c r="I14" s="57"/>
      <c r="J14" s="47"/>
    </row>
    <row r="15" spans="1:10" ht="27" customHeight="1">
      <c r="A15" s="13"/>
      <c r="B15" s="31"/>
      <c r="C15" s="29"/>
      <c r="D15" s="22"/>
      <c r="E15" s="30"/>
      <c r="F15" s="41"/>
      <c r="G15" s="57"/>
      <c r="H15" s="57"/>
      <c r="I15" s="57"/>
      <c r="J15" s="48"/>
    </row>
    <row r="16" spans="1:10" ht="27" customHeight="1">
      <c r="A16" s="10"/>
      <c r="B16" s="18"/>
      <c r="C16" s="31"/>
      <c r="D16" s="22"/>
      <c r="E16" s="30"/>
      <c r="F16" s="41"/>
      <c r="G16" s="57"/>
      <c r="H16" s="57"/>
      <c r="I16" s="57"/>
      <c r="J16" s="49"/>
    </row>
    <row r="17" spans="1:10" ht="27" customHeight="1">
      <c r="A17" s="14"/>
      <c r="B17" s="32"/>
      <c r="C17" s="33"/>
      <c r="D17" s="22"/>
      <c r="E17" s="30"/>
      <c r="F17" s="42"/>
      <c r="G17" s="58"/>
      <c r="H17" s="59"/>
      <c r="I17" s="58"/>
      <c r="J17" s="50"/>
    </row>
    <row r="18" spans="1:10" ht="27" customHeight="1">
      <c r="A18" s="14"/>
      <c r="B18" s="32"/>
      <c r="C18" s="33"/>
      <c r="D18" s="22"/>
      <c r="E18" s="30"/>
      <c r="F18" s="42"/>
      <c r="G18" s="58"/>
      <c r="H18" s="59"/>
      <c r="I18" s="58"/>
      <c r="J18" s="51"/>
    </row>
    <row r="19" spans="1:10" ht="27" customHeight="1">
      <c r="A19" s="15"/>
      <c r="B19" s="71"/>
      <c r="C19" s="24"/>
      <c r="D19" s="34"/>
      <c r="E19" s="35"/>
      <c r="F19" s="40"/>
      <c r="G19" s="56"/>
      <c r="H19" s="56"/>
      <c r="I19" s="56"/>
      <c r="J19" s="52"/>
    </row>
    <row r="20" spans="1:10" ht="27" customHeight="1">
      <c r="A20" s="16"/>
      <c r="B20" s="72"/>
      <c r="C20" s="36"/>
      <c r="D20" s="37"/>
      <c r="E20" s="38"/>
      <c r="F20" s="43"/>
      <c r="G20" s="60"/>
      <c r="H20" s="60"/>
      <c r="I20" s="60"/>
      <c r="J20" s="53"/>
    </row>
  </sheetData>
  <sheetProtection/>
  <mergeCells count="8">
    <mergeCell ref="J2:J3"/>
    <mergeCell ref="F2:G2"/>
    <mergeCell ref="H2:I2"/>
    <mergeCell ref="A2:A3"/>
    <mergeCell ref="B2:B3"/>
    <mergeCell ref="C2:C3"/>
    <mergeCell ref="D2:D3"/>
    <mergeCell ref="E2:E3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18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76" t="s">
        <v>28</v>
      </c>
      <c r="B4" s="84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">
        <v>29</v>
      </c>
      <c r="B5" s="178"/>
      <c r="C5" s="85" t="s">
        <v>67</v>
      </c>
      <c r="D5" s="22" t="s">
        <v>7</v>
      </c>
      <c r="E5" s="23">
        <v>1</v>
      </c>
      <c r="F5" s="39"/>
      <c r="G5" s="56"/>
      <c r="H5" s="54"/>
      <c r="I5" s="55"/>
      <c r="J5" s="56"/>
      <c r="K5" s="54"/>
      <c r="L5" s="44"/>
    </row>
    <row r="6" spans="1:12" ht="27" customHeight="1">
      <c r="A6" s="177" t="s">
        <v>46</v>
      </c>
      <c r="B6" s="178"/>
      <c r="C6" s="85" t="s">
        <v>68</v>
      </c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4"/>
    </row>
    <row r="7" spans="1:12" ht="27" customHeight="1">
      <c r="A7" s="177" t="s">
        <v>47</v>
      </c>
      <c r="B7" s="178"/>
      <c r="C7" s="85" t="s">
        <v>69</v>
      </c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4"/>
    </row>
    <row r="8" spans="1:12" ht="27" customHeight="1">
      <c r="A8" s="177" t="s">
        <v>48</v>
      </c>
      <c r="B8" s="178"/>
      <c r="C8" s="85" t="s">
        <v>70</v>
      </c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4"/>
    </row>
    <row r="9" spans="1:12" ht="27" customHeight="1">
      <c r="A9" s="177" t="s">
        <v>74</v>
      </c>
      <c r="B9" s="178"/>
      <c r="C9" s="85" t="s">
        <v>75</v>
      </c>
      <c r="D9" s="22" t="s">
        <v>7</v>
      </c>
      <c r="E9" s="23">
        <v>1</v>
      </c>
      <c r="F9" s="41"/>
      <c r="G9" s="57"/>
      <c r="H9" s="57"/>
      <c r="I9" s="57"/>
      <c r="J9" s="57"/>
      <c r="K9" s="57"/>
      <c r="L9" s="44"/>
    </row>
    <row r="10" spans="1:12" ht="27" customHeight="1">
      <c r="A10" s="9"/>
      <c r="B10" s="176"/>
      <c r="C10" s="176"/>
      <c r="D10" s="22"/>
      <c r="E10" s="23"/>
      <c r="F10" s="40"/>
      <c r="G10" s="56"/>
      <c r="H10" s="56"/>
      <c r="I10" s="56"/>
      <c r="J10" s="56"/>
      <c r="K10" s="56"/>
      <c r="L10" s="44"/>
    </row>
    <row r="11" spans="1:12" ht="27" customHeight="1">
      <c r="A11" s="11"/>
      <c r="B11" s="176"/>
      <c r="C11" s="176"/>
      <c r="D11" s="22"/>
      <c r="E11" s="23"/>
      <c r="F11" s="40"/>
      <c r="G11" s="56"/>
      <c r="H11" s="56"/>
      <c r="I11" s="56"/>
      <c r="J11" s="56"/>
      <c r="K11" s="56"/>
      <c r="L11" s="45"/>
    </row>
    <row r="12" spans="1:12" ht="27" customHeight="1">
      <c r="A12" s="12"/>
      <c r="B12" s="176"/>
      <c r="C12" s="176"/>
      <c r="D12" s="22"/>
      <c r="E12" s="23"/>
      <c r="F12" s="40"/>
      <c r="G12" s="56"/>
      <c r="H12" s="56"/>
      <c r="I12" s="56"/>
      <c r="J12" s="56"/>
      <c r="K12" s="56"/>
      <c r="L12" s="45"/>
    </row>
    <row r="13" spans="1:12" ht="27" customHeight="1">
      <c r="A13" s="12"/>
      <c r="B13" s="176"/>
      <c r="C13" s="176"/>
      <c r="D13" s="22"/>
      <c r="E13" s="30"/>
      <c r="F13" s="41"/>
      <c r="G13" s="57"/>
      <c r="H13" s="57"/>
      <c r="I13" s="57"/>
      <c r="J13" s="57"/>
      <c r="K13" s="57"/>
      <c r="L13" s="47"/>
    </row>
    <row r="14" spans="1:12" ht="27" customHeight="1">
      <c r="A14" s="12"/>
      <c r="B14" s="176"/>
      <c r="C14" s="176"/>
      <c r="D14" s="22"/>
      <c r="E14" s="30"/>
      <c r="F14" s="41"/>
      <c r="G14" s="57"/>
      <c r="H14" s="57"/>
      <c r="I14" s="57"/>
      <c r="J14" s="57"/>
      <c r="K14" s="57"/>
      <c r="L14" s="47"/>
    </row>
    <row r="15" spans="1:12" ht="27" customHeight="1">
      <c r="A15" s="12"/>
      <c r="B15" s="176"/>
      <c r="C15" s="176"/>
      <c r="D15" s="22"/>
      <c r="E15" s="30"/>
      <c r="F15" s="41"/>
      <c r="G15" s="57"/>
      <c r="H15" s="57"/>
      <c r="I15" s="57"/>
      <c r="J15" s="57"/>
      <c r="K15" s="57"/>
      <c r="L15" s="48"/>
    </row>
    <row r="16" spans="1:12" ht="27" customHeight="1">
      <c r="A16" s="12"/>
      <c r="B16" s="176"/>
      <c r="C16" s="176"/>
      <c r="D16" s="22"/>
      <c r="E16" s="30"/>
      <c r="F16" s="41"/>
      <c r="G16" s="57"/>
      <c r="H16" s="57"/>
      <c r="I16" s="57"/>
      <c r="J16" s="57"/>
      <c r="K16" s="57"/>
      <c r="L16" s="49"/>
    </row>
    <row r="17" spans="1:12" ht="27" customHeight="1">
      <c r="A17" s="12"/>
      <c r="B17" s="176"/>
      <c r="C17" s="176"/>
      <c r="D17" s="22"/>
      <c r="E17" s="30"/>
      <c r="F17" s="42"/>
      <c r="G17" s="58"/>
      <c r="H17" s="58"/>
      <c r="I17" s="59"/>
      <c r="J17" s="58"/>
      <c r="K17" s="58"/>
      <c r="L17" s="51"/>
    </row>
    <row r="18" spans="1:12" ht="27" customHeight="1">
      <c r="A18" s="12"/>
      <c r="B18" s="176"/>
      <c r="C18" s="176"/>
      <c r="D18" s="34"/>
      <c r="E18" s="35"/>
      <c r="F18" s="40"/>
      <c r="G18" s="56"/>
      <c r="H18" s="56"/>
      <c r="I18" s="56"/>
      <c r="J18" s="56"/>
      <c r="K18" s="56"/>
      <c r="L18" s="52"/>
    </row>
    <row r="19" spans="1:12" ht="27" customHeight="1">
      <c r="A19" s="81" t="s">
        <v>20</v>
      </c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16"/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3">
    <mergeCell ref="D2:D3"/>
    <mergeCell ref="E2:E3"/>
    <mergeCell ref="A8:B8"/>
    <mergeCell ref="A7:B7"/>
    <mergeCell ref="A6:B6"/>
    <mergeCell ref="A5:B5"/>
    <mergeCell ref="B16:C16"/>
    <mergeCell ref="B17:C17"/>
    <mergeCell ref="B18:C18"/>
    <mergeCell ref="B19:C19"/>
    <mergeCell ref="A9:B9"/>
    <mergeCell ref="A2:A3"/>
    <mergeCell ref="B2:C3"/>
    <mergeCell ref="L2:L3"/>
    <mergeCell ref="F2:H2"/>
    <mergeCell ref="I2:K2"/>
    <mergeCell ref="B20:C20"/>
    <mergeCell ref="B10:C10"/>
    <mergeCell ref="B11:C11"/>
    <mergeCell ref="B12:C12"/>
    <mergeCell ref="B13:C13"/>
    <mergeCell ref="B14:C14"/>
    <mergeCell ref="B15:C1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L2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21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4" customHeight="1">
      <c r="A4" s="180" t="str">
        <f>'直接工事①'!A4</f>
        <v>直接工事費（労務費を除く）</v>
      </c>
      <c r="B4" s="181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4" customHeight="1">
      <c r="A5" s="177" t="str">
        <f>'直接工事①'!A5</f>
        <v>1 機械設備工事（労務費を除く）</v>
      </c>
      <c r="B5" s="178"/>
      <c r="C5" s="45"/>
      <c r="D5" s="22"/>
      <c r="E5" s="23"/>
      <c r="F5" s="39"/>
      <c r="G5" s="56"/>
      <c r="H5" s="54"/>
      <c r="I5" s="55"/>
      <c r="J5" s="56"/>
      <c r="K5" s="54"/>
      <c r="L5" s="45"/>
    </row>
    <row r="6" spans="1:12" ht="24" customHeight="1">
      <c r="A6" s="79" t="s">
        <v>43</v>
      </c>
      <c r="B6" s="176"/>
      <c r="C6" s="176"/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5"/>
    </row>
    <row r="7" spans="1:12" ht="24" customHeight="1">
      <c r="A7" s="9" t="s">
        <v>30</v>
      </c>
      <c r="B7" s="176"/>
      <c r="C7" s="176"/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5"/>
    </row>
    <row r="8" spans="1:12" ht="24" customHeight="1">
      <c r="A8" s="10" t="s">
        <v>31</v>
      </c>
      <c r="B8" s="176"/>
      <c r="C8" s="176"/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6"/>
    </row>
    <row r="9" spans="1:12" ht="24" customHeight="1">
      <c r="A9" s="9" t="s">
        <v>32</v>
      </c>
      <c r="B9" s="176"/>
      <c r="C9" s="176"/>
      <c r="D9" s="22" t="s">
        <v>7</v>
      </c>
      <c r="E9" s="23">
        <v>1</v>
      </c>
      <c r="F9" s="41"/>
      <c r="G9" s="57"/>
      <c r="H9" s="57"/>
      <c r="I9" s="57"/>
      <c r="J9" s="57"/>
      <c r="K9" s="57"/>
      <c r="L9" s="46"/>
    </row>
    <row r="10" spans="1:12" ht="24" customHeight="1">
      <c r="A10" s="10" t="s">
        <v>33</v>
      </c>
      <c r="B10" s="176"/>
      <c r="C10" s="176"/>
      <c r="D10" s="22" t="s">
        <v>7</v>
      </c>
      <c r="E10" s="23">
        <v>1</v>
      </c>
      <c r="F10" s="40"/>
      <c r="G10" s="56"/>
      <c r="H10" s="56"/>
      <c r="I10" s="56"/>
      <c r="J10" s="56"/>
      <c r="K10" s="56"/>
      <c r="L10" s="45"/>
    </row>
    <row r="11" spans="1:12" ht="24" customHeight="1">
      <c r="A11" s="11" t="s">
        <v>34</v>
      </c>
      <c r="B11" s="176"/>
      <c r="C11" s="176"/>
      <c r="D11" s="22" t="s">
        <v>7</v>
      </c>
      <c r="E11" s="23">
        <v>1</v>
      </c>
      <c r="F11" s="40"/>
      <c r="G11" s="56"/>
      <c r="H11" s="56"/>
      <c r="I11" s="56"/>
      <c r="J11" s="56"/>
      <c r="K11" s="56"/>
      <c r="L11" s="45"/>
    </row>
    <row r="12" spans="1:12" ht="24" customHeight="1">
      <c r="A12" s="12" t="s">
        <v>44</v>
      </c>
      <c r="B12" s="176"/>
      <c r="C12" s="176"/>
      <c r="D12" s="22" t="s">
        <v>7</v>
      </c>
      <c r="E12" s="23">
        <v>1</v>
      </c>
      <c r="F12" s="40"/>
      <c r="G12" s="56"/>
      <c r="H12" s="56"/>
      <c r="I12" s="56"/>
      <c r="J12" s="56"/>
      <c r="K12" s="56"/>
      <c r="L12" s="45"/>
    </row>
    <row r="13" spans="1:12" ht="24" customHeight="1">
      <c r="A13" s="12" t="s">
        <v>35</v>
      </c>
      <c r="B13" s="176"/>
      <c r="C13" s="176"/>
      <c r="D13" s="22" t="s">
        <v>7</v>
      </c>
      <c r="E13" s="23">
        <v>1</v>
      </c>
      <c r="F13" s="41"/>
      <c r="G13" s="57"/>
      <c r="H13" s="57"/>
      <c r="I13" s="57"/>
      <c r="J13" s="57"/>
      <c r="K13" s="57"/>
      <c r="L13" s="47"/>
    </row>
    <row r="14" spans="1:12" ht="24" customHeight="1">
      <c r="A14" s="80" t="s">
        <v>36</v>
      </c>
      <c r="B14" s="176"/>
      <c r="C14" s="176"/>
      <c r="D14" s="22" t="s">
        <v>7</v>
      </c>
      <c r="E14" s="23">
        <v>1</v>
      </c>
      <c r="F14" s="41"/>
      <c r="G14" s="57"/>
      <c r="H14" s="57"/>
      <c r="I14" s="57"/>
      <c r="J14" s="57"/>
      <c r="K14" s="57"/>
      <c r="L14" s="47"/>
    </row>
    <row r="15" spans="1:12" ht="24" customHeight="1">
      <c r="A15" s="80" t="s">
        <v>37</v>
      </c>
      <c r="B15" s="176"/>
      <c r="C15" s="176"/>
      <c r="D15" s="22" t="s">
        <v>7</v>
      </c>
      <c r="E15" s="23">
        <v>1</v>
      </c>
      <c r="F15" s="41"/>
      <c r="G15" s="57"/>
      <c r="H15" s="57"/>
      <c r="I15" s="57"/>
      <c r="J15" s="57"/>
      <c r="K15" s="57"/>
      <c r="L15" s="48"/>
    </row>
    <row r="16" spans="1:12" ht="24" customHeight="1">
      <c r="A16" s="80" t="s">
        <v>38</v>
      </c>
      <c r="B16" s="176"/>
      <c r="C16" s="176"/>
      <c r="D16" s="22" t="s">
        <v>7</v>
      </c>
      <c r="E16" s="23">
        <v>1</v>
      </c>
      <c r="F16" s="41"/>
      <c r="G16" s="57"/>
      <c r="H16" s="57"/>
      <c r="I16" s="57"/>
      <c r="J16" s="57"/>
      <c r="K16" s="57"/>
      <c r="L16" s="73"/>
    </row>
    <row r="17" spans="1:12" ht="24" customHeight="1">
      <c r="A17" s="80" t="s">
        <v>39</v>
      </c>
      <c r="B17" s="176"/>
      <c r="C17" s="176"/>
      <c r="D17" s="22" t="s">
        <v>7</v>
      </c>
      <c r="E17" s="23">
        <v>1</v>
      </c>
      <c r="F17" s="74"/>
      <c r="G17" s="57"/>
      <c r="H17" s="57"/>
      <c r="I17" s="75"/>
      <c r="J17" s="57"/>
      <c r="K17" s="57"/>
      <c r="L17" s="51"/>
    </row>
    <row r="18" spans="1:12" ht="24" customHeight="1">
      <c r="A18" s="80" t="s">
        <v>40</v>
      </c>
      <c r="B18" s="176"/>
      <c r="C18" s="176"/>
      <c r="D18" s="22" t="s">
        <v>7</v>
      </c>
      <c r="E18" s="23">
        <v>1</v>
      </c>
      <c r="F18" s="40"/>
      <c r="G18" s="56"/>
      <c r="H18" s="56"/>
      <c r="I18" s="56"/>
      <c r="J18" s="56"/>
      <c r="K18" s="56"/>
      <c r="L18" s="52"/>
    </row>
    <row r="19" spans="1:12" ht="24" customHeight="1">
      <c r="A19" s="80" t="s">
        <v>41</v>
      </c>
      <c r="B19" s="176"/>
      <c r="C19" s="176"/>
      <c r="D19" s="22" t="s">
        <v>7</v>
      </c>
      <c r="E19" s="23">
        <v>1</v>
      </c>
      <c r="F19" s="40"/>
      <c r="G19" s="56"/>
      <c r="H19" s="56"/>
      <c r="I19" s="56"/>
      <c r="J19" s="56"/>
      <c r="K19" s="56"/>
      <c r="L19" s="52"/>
    </row>
    <row r="20" spans="1:12" ht="24" customHeight="1">
      <c r="A20" s="80" t="s">
        <v>42</v>
      </c>
      <c r="B20" s="176"/>
      <c r="C20" s="176"/>
      <c r="D20" s="22" t="s">
        <v>7</v>
      </c>
      <c r="E20" s="23">
        <v>1</v>
      </c>
      <c r="F20" s="40"/>
      <c r="G20" s="56"/>
      <c r="H20" s="56"/>
      <c r="I20" s="56"/>
      <c r="J20" s="56"/>
      <c r="K20" s="56"/>
      <c r="L20" s="52"/>
    </row>
    <row r="21" spans="1:12" ht="24" customHeight="1">
      <c r="A21" s="81"/>
      <c r="B21" s="179"/>
      <c r="C21" s="179"/>
      <c r="D21" s="64"/>
      <c r="E21" s="65"/>
      <c r="F21" s="66"/>
      <c r="G21" s="70"/>
      <c r="H21" s="70"/>
      <c r="I21" s="70"/>
      <c r="J21" s="70"/>
      <c r="K21" s="70"/>
      <c r="L21" s="67"/>
    </row>
    <row r="22" spans="1:12" ht="24" customHeight="1">
      <c r="A22" s="82" t="s">
        <v>20</v>
      </c>
      <c r="B22" s="175"/>
      <c r="C22" s="175"/>
      <c r="D22" s="37"/>
      <c r="E22" s="38"/>
      <c r="F22" s="43"/>
      <c r="G22" s="60"/>
      <c r="H22" s="60"/>
      <c r="I22" s="60"/>
      <c r="J22" s="60"/>
      <c r="K22" s="60"/>
      <c r="L22" s="53"/>
    </row>
  </sheetData>
  <sheetProtection/>
  <mergeCells count="26">
    <mergeCell ref="L2:L3"/>
    <mergeCell ref="B16:C16"/>
    <mergeCell ref="B6:C6"/>
    <mergeCell ref="B7:C7"/>
    <mergeCell ref="I2:K2"/>
    <mergeCell ref="B2:C3"/>
    <mergeCell ref="B8:C8"/>
    <mergeCell ref="B9:C9"/>
    <mergeCell ref="F2:H2"/>
    <mergeCell ref="A4:B4"/>
    <mergeCell ref="B14:C14"/>
    <mergeCell ref="B15:C15"/>
    <mergeCell ref="B20:C20"/>
    <mergeCell ref="A2:A3"/>
    <mergeCell ref="D2:D3"/>
    <mergeCell ref="E2:E3"/>
    <mergeCell ref="B22:C22"/>
    <mergeCell ref="A5:B5"/>
    <mergeCell ref="B17:C17"/>
    <mergeCell ref="B18:C18"/>
    <mergeCell ref="B19:C19"/>
    <mergeCell ref="B21:C21"/>
    <mergeCell ref="B10:C10"/>
    <mergeCell ref="B11:C11"/>
    <mergeCell ref="B12:C12"/>
    <mergeCell ref="B13:C13"/>
  </mergeCells>
  <printOptions/>
  <pageMargins left="0.5118110236220472" right="0.5118110236220472" top="0.54" bottom="0.4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22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180" t="s">
        <v>28</v>
      </c>
      <c r="B4" s="181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tr">
        <f>'直接工事①'!A6</f>
        <v>2 配管設備工事（労務費を除く）</v>
      </c>
      <c r="B5" s="178"/>
      <c r="C5" s="45"/>
      <c r="D5" s="22"/>
      <c r="E5" s="23"/>
      <c r="F5" s="39"/>
      <c r="G5" s="56"/>
      <c r="H5" s="54"/>
      <c r="I5" s="55"/>
      <c r="J5" s="56"/>
      <c r="K5" s="54"/>
      <c r="L5" s="45"/>
    </row>
    <row r="6" spans="1:12" ht="27" customHeight="1">
      <c r="A6" s="79" t="s">
        <v>49</v>
      </c>
      <c r="B6" s="83"/>
      <c r="C6" s="45"/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5"/>
    </row>
    <row r="7" spans="1:12" ht="27" customHeight="1">
      <c r="A7" s="9" t="s">
        <v>50</v>
      </c>
      <c r="B7" s="176"/>
      <c r="C7" s="176"/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5"/>
    </row>
    <row r="8" spans="1:12" ht="27" customHeight="1">
      <c r="A8" s="10" t="s">
        <v>51</v>
      </c>
      <c r="B8" s="176"/>
      <c r="C8" s="176"/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6"/>
    </row>
    <row r="9" spans="1:12" ht="27" customHeight="1">
      <c r="A9" s="9" t="s">
        <v>52</v>
      </c>
      <c r="B9" s="176"/>
      <c r="C9" s="176"/>
      <c r="D9" s="22" t="s">
        <v>7</v>
      </c>
      <c r="E9" s="23">
        <v>1</v>
      </c>
      <c r="F9" s="41"/>
      <c r="G9" s="57"/>
      <c r="H9" s="57"/>
      <c r="I9" s="57"/>
      <c r="J9" s="57"/>
      <c r="K9" s="57"/>
      <c r="L9" s="46"/>
    </row>
    <row r="10" spans="1:12" ht="27" customHeight="1">
      <c r="A10" s="10" t="s">
        <v>53</v>
      </c>
      <c r="B10" s="176"/>
      <c r="C10" s="176"/>
      <c r="D10" s="22" t="s">
        <v>7</v>
      </c>
      <c r="E10" s="23">
        <v>1</v>
      </c>
      <c r="F10" s="40"/>
      <c r="G10" s="56"/>
      <c r="H10" s="56"/>
      <c r="I10" s="56"/>
      <c r="J10" s="56"/>
      <c r="K10" s="56"/>
      <c r="L10" s="45"/>
    </row>
    <row r="11" spans="1:12" ht="27" customHeight="1">
      <c r="A11" s="12" t="s">
        <v>54</v>
      </c>
      <c r="B11" s="176"/>
      <c r="C11" s="176"/>
      <c r="D11" s="22" t="s">
        <v>7</v>
      </c>
      <c r="E11" s="23">
        <v>1</v>
      </c>
      <c r="F11" s="40"/>
      <c r="G11" s="56"/>
      <c r="H11" s="56"/>
      <c r="I11" s="56"/>
      <c r="J11" s="56"/>
      <c r="K11" s="56"/>
      <c r="L11" s="45"/>
    </row>
    <row r="12" spans="1:12" ht="27" customHeight="1">
      <c r="A12" s="12" t="s">
        <v>55</v>
      </c>
      <c r="B12" s="176"/>
      <c r="C12" s="176"/>
      <c r="D12" s="22" t="s">
        <v>7</v>
      </c>
      <c r="E12" s="23">
        <v>1</v>
      </c>
      <c r="F12" s="40"/>
      <c r="G12" s="56"/>
      <c r="H12" s="56"/>
      <c r="I12" s="56"/>
      <c r="J12" s="56"/>
      <c r="K12" s="56"/>
      <c r="L12" s="45"/>
    </row>
    <row r="13" spans="1:12" ht="27" customHeight="1">
      <c r="A13" s="12"/>
      <c r="B13" s="176"/>
      <c r="C13" s="176"/>
      <c r="D13" s="22"/>
      <c r="E13" s="30"/>
      <c r="F13" s="41"/>
      <c r="G13" s="57"/>
      <c r="H13" s="57"/>
      <c r="I13" s="57"/>
      <c r="J13" s="57"/>
      <c r="K13" s="57"/>
      <c r="L13" s="47"/>
    </row>
    <row r="14" spans="1:12" ht="27" customHeight="1">
      <c r="A14" s="12"/>
      <c r="B14" s="176"/>
      <c r="C14" s="176"/>
      <c r="D14" s="22"/>
      <c r="E14" s="30"/>
      <c r="F14" s="41"/>
      <c r="G14" s="57"/>
      <c r="H14" s="57"/>
      <c r="I14" s="57"/>
      <c r="J14" s="57"/>
      <c r="K14" s="57"/>
      <c r="L14" s="47"/>
    </row>
    <row r="15" spans="1:12" ht="27" customHeight="1">
      <c r="A15" s="12"/>
      <c r="B15" s="176"/>
      <c r="C15" s="176"/>
      <c r="D15" s="22"/>
      <c r="E15" s="30"/>
      <c r="F15" s="41"/>
      <c r="G15" s="57"/>
      <c r="H15" s="57"/>
      <c r="I15" s="57"/>
      <c r="J15" s="57"/>
      <c r="K15" s="57"/>
      <c r="L15" s="48"/>
    </row>
    <row r="16" spans="1:12" ht="27" customHeight="1">
      <c r="A16" s="12"/>
      <c r="B16" s="176"/>
      <c r="C16" s="176"/>
      <c r="D16" s="22"/>
      <c r="E16" s="30"/>
      <c r="F16" s="41"/>
      <c r="G16" s="57"/>
      <c r="H16" s="57"/>
      <c r="I16" s="57"/>
      <c r="J16" s="57"/>
      <c r="K16" s="57"/>
      <c r="L16" s="49"/>
    </row>
    <row r="17" spans="1:12" ht="27" customHeight="1">
      <c r="A17" s="12"/>
      <c r="B17" s="176"/>
      <c r="C17" s="176"/>
      <c r="D17" s="22"/>
      <c r="E17" s="30"/>
      <c r="F17" s="42"/>
      <c r="G17" s="58"/>
      <c r="H17" s="58"/>
      <c r="I17" s="59"/>
      <c r="J17" s="58"/>
      <c r="K17" s="58"/>
      <c r="L17" s="51"/>
    </row>
    <row r="18" spans="1:12" ht="27" customHeight="1">
      <c r="A18" s="12"/>
      <c r="B18" s="176"/>
      <c r="C18" s="176"/>
      <c r="D18" s="34"/>
      <c r="E18" s="35"/>
      <c r="F18" s="40"/>
      <c r="G18" s="56"/>
      <c r="H18" s="56"/>
      <c r="I18" s="56"/>
      <c r="J18" s="56"/>
      <c r="K18" s="56"/>
      <c r="L18" s="52"/>
    </row>
    <row r="19" spans="1:12" ht="27" customHeight="1">
      <c r="A19" s="81"/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82" t="s">
        <v>20</v>
      </c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3">
    <mergeCell ref="B8:C8"/>
    <mergeCell ref="A2:A3"/>
    <mergeCell ref="B2:C3"/>
    <mergeCell ref="D2:D3"/>
    <mergeCell ref="E2:E3"/>
    <mergeCell ref="A4:B4"/>
    <mergeCell ref="A5:B5"/>
    <mergeCell ref="B14:C14"/>
    <mergeCell ref="B15:C15"/>
    <mergeCell ref="B16:C16"/>
    <mergeCell ref="B17:C17"/>
    <mergeCell ref="B18:C18"/>
    <mergeCell ref="B19:C19"/>
    <mergeCell ref="L2:L3"/>
    <mergeCell ref="B7:C7"/>
    <mergeCell ref="F2:H2"/>
    <mergeCell ref="I2:K2"/>
    <mergeCell ref="B20:C20"/>
    <mergeCell ref="B9:C9"/>
    <mergeCell ref="B10:C10"/>
    <mergeCell ref="B11:C11"/>
    <mergeCell ref="B12:C12"/>
    <mergeCell ref="B13:C1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23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180" t="s">
        <v>28</v>
      </c>
      <c r="B4" s="181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tr">
        <f>'直接工事①'!A7</f>
        <v>3 電気･計装設備工事（労務費を除く）</v>
      </c>
      <c r="B5" s="178"/>
      <c r="C5" s="45"/>
      <c r="D5" s="22"/>
      <c r="E5" s="23"/>
      <c r="F5" s="39"/>
      <c r="G5" s="56"/>
      <c r="H5" s="54"/>
      <c r="I5" s="55"/>
      <c r="J5" s="56"/>
      <c r="K5" s="54"/>
      <c r="L5" s="45"/>
    </row>
    <row r="6" spans="1:12" ht="27" customHeight="1">
      <c r="A6" s="79" t="s">
        <v>56</v>
      </c>
      <c r="B6" s="176"/>
      <c r="C6" s="176"/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5"/>
    </row>
    <row r="7" spans="1:12" ht="27" customHeight="1">
      <c r="A7" s="9" t="s">
        <v>57</v>
      </c>
      <c r="B7" s="176"/>
      <c r="C7" s="176"/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5"/>
    </row>
    <row r="8" spans="1:12" ht="27" customHeight="1">
      <c r="A8" s="10" t="s">
        <v>58</v>
      </c>
      <c r="B8" s="176"/>
      <c r="C8" s="176"/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6"/>
    </row>
    <row r="9" spans="1:12" ht="27" customHeight="1">
      <c r="A9" s="12" t="s">
        <v>59</v>
      </c>
      <c r="B9" s="176"/>
      <c r="C9" s="176"/>
      <c r="D9" s="22" t="s">
        <v>7</v>
      </c>
      <c r="E9" s="23">
        <v>1</v>
      </c>
      <c r="F9" s="41"/>
      <c r="G9" s="57"/>
      <c r="H9" s="57"/>
      <c r="I9" s="57"/>
      <c r="J9" s="57"/>
      <c r="K9" s="57"/>
      <c r="L9" s="46"/>
    </row>
    <row r="10" spans="1:12" ht="27" customHeight="1">
      <c r="A10" s="12" t="s">
        <v>60</v>
      </c>
      <c r="B10" s="176"/>
      <c r="C10" s="176"/>
      <c r="D10" s="22" t="s">
        <v>7</v>
      </c>
      <c r="E10" s="23">
        <v>1</v>
      </c>
      <c r="F10" s="40"/>
      <c r="G10" s="56"/>
      <c r="H10" s="56"/>
      <c r="I10" s="56"/>
      <c r="J10" s="56"/>
      <c r="K10" s="56"/>
      <c r="L10" s="45"/>
    </row>
    <row r="11" spans="1:12" ht="27" customHeight="1">
      <c r="A11" s="11"/>
      <c r="B11" s="176"/>
      <c r="C11" s="176"/>
      <c r="D11" s="22"/>
      <c r="E11" s="23"/>
      <c r="F11" s="40"/>
      <c r="G11" s="56"/>
      <c r="H11" s="56"/>
      <c r="I11" s="56"/>
      <c r="J11" s="56"/>
      <c r="K11" s="56"/>
      <c r="L11" s="45"/>
    </row>
    <row r="12" spans="1:12" ht="27" customHeight="1">
      <c r="A12" s="12"/>
      <c r="B12" s="176"/>
      <c r="C12" s="176"/>
      <c r="D12" s="22"/>
      <c r="E12" s="23"/>
      <c r="F12" s="40"/>
      <c r="G12" s="56"/>
      <c r="H12" s="56"/>
      <c r="I12" s="56"/>
      <c r="J12" s="56"/>
      <c r="K12" s="56"/>
      <c r="L12" s="45"/>
    </row>
    <row r="13" spans="1:12" ht="27" customHeight="1">
      <c r="A13" s="12"/>
      <c r="B13" s="176"/>
      <c r="C13" s="176"/>
      <c r="D13" s="22"/>
      <c r="E13" s="30"/>
      <c r="F13" s="41"/>
      <c r="G13" s="57"/>
      <c r="H13" s="57"/>
      <c r="I13" s="57"/>
      <c r="J13" s="57"/>
      <c r="K13" s="57"/>
      <c r="L13" s="47"/>
    </row>
    <row r="14" spans="1:12" ht="27" customHeight="1">
      <c r="A14" s="12"/>
      <c r="B14" s="176"/>
      <c r="C14" s="176"/>
      <c r="D14" s="22"/>
      <c r="E14" s="30"/>
      <c r="F14" s="41"/>
      <c r="G14" s="57"/>
      <c r="H14" s="57"/>
      <c r="I14" s="57"/>
      <c r="J14" s="57"/>
      <c r="K14" s="57"/>
      <c r="L14" s="47"/>
    </row>
    <row r="15" spans="1:12" ht="27" customHeight="1">
      <c r="A15" s="12"/>
      <c r="B15" s="176"/>
      <c r="C15" s="176"/>
      <c r="D15" s="22"/>
      <c r="E15" s="30"/>
      <c r="F15" s="41"/>
      <c r="G15" s="57"/>
      <c r="H15" s="57"/>
      <c r="I15" s="57"/>
      <c r="J15" s="57"/>
      <c r="K15" s="57"/>
      <c r="L15" s="48"/>
    </row>
    <row r="16" spans="1:12" ht="27" customHeight="1">
      <c r="A16" s="12"/>
      <c r="B16" s="176"/>
      <c r="C16" s="176"/>
      <c r="D16" s="22"/>
      <c r="E16" s="30"/>
      <c r="F16" s="41"/>
      <c r="G16" s="57"/>
      <c r="H16" s="57"/>
      <c r="I16" s="57"/>
      <c r="J16" s="57"/>
      <c r="K16" s="57"/>
      <c r="L16" s="49"/>
    </row>
    <row r="17" spans="1:12" ht="27" customHeight="1">
      <c r="A17" s="12"/>
      <c r="B17" s="176"/>
      <c r="C17" s="176"/>
      <c r="D17" s="22"/>
      <c r="E17" s="30"/>
      <c r="F17" s="42"/>
      <c r="G17" s="58"/>
      <c r="H17" s="58"/>
      <c r="I17" s="59"/>
      <c r="J17" s="58"/>
      <c r="K17" s="58"/>
      <c r="L17" s="51"/>
    </row>
    <row r="18" spans="1:12" ht="27" customHeight="1">
      <c r="A18" s="12"/>
      <c r="B18" s="176"/>
      <c r="C18" s="176"/>
      <c r="D18" s="34"/>
      <c r="E18" s="35"/>
      <c r="F18" s="40"/>
      <c r="G18" s="56"/>
      <c r="H18" s="56"/>
      <c r="I18" s="56"/>
      <c r="J18" s="56"/>
      <c r="K18" s="56"/>
      <c r="L18" s="52"/>
    </row>
    <row r="19" spans="1:12" ht="27" customHeight="1">
      <c r="A19" s="81"/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16" t="s">
        <v>20</v>
      </c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4">
    <mergeCell ref="A2:A3"/>
    <mergeCell ref="B2:C3"/>
    <mergeCell ref="D2:D3"/>
    <mergeCell ref="E2:E3"/>
    <mergeCell ref="A4:B4"/>
    <mergeCell ref="A5:B5"/>
    <mergeCell ref="B18:C18"/>
    <mergeCell ref="B19:C19"/>
    <mergeCell ref="L2:L3"/>
    <mergeCell ref="B6:C6"/>
    <mergeCell ref="B7:C7"/>
    <mergeCell ref="F2:H2"/>
    <mergeCell ref="I2:K2"/>
    <mergeCell ref="B8:C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24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180" t="s">
        <v>28</v>
      </c>
      <c r="B4" s="181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tr">
        <f>'直接工事①'!A8</f>
        <v>4 土木･建築工事（労務費を除く）</v>
      </c>
      <c r="B5" s="178"/>
      <c r="C5" s="45"/>
      <c r="D5" s="22"/>
      <c r="E5" s="23"/>
      <c r="F5" s="39"/>
      <c r="G5" s="56"/>
      <c r="H5" s="54"/>
      <c r="I5" s="55"/>
      <c r="J5" s="56"/>
      <c r="K5" s="54"/>
      <c r="L5" s="45"/>
    </row>
    <row r="6" spans="1:12" ht="27" customHeight="1">
      <c r="A6" s="79" t="s">
        <v>61</v>
      </c>
      <c r="B6" s="176"/>
      <c r="C6" s="176"/>
      <c r="D6" s="22" t="s">
        <v>7</v>
      </c>
      <c r="E6" s="23">
        <v>1</v>
      </c>
      <c r="F6" s="39"/>
      <c r="G6" s="56"/>
      <c r="H6" s="54"/>
      <c r="I6" s="55"/>
      <c r="J6" s="56"/>
      <c r="K6" s="54"/>
      <c r="L6" s="45"/>
    </row>
    <row r="7" spans="1:12" ht="27" customHeight="1">
      <c r="A7" s="9" t="s">
        <v>62</v>
      </c>
      <c r="B7" s="176"/>
      <c r="C7" s="176"/>
      <c r="D7" s="22" t="s">
        <v>7</v>
      </c>
      <c r="E7" s="23">
        <v>1</v>
      </c>
      <c r="F7" s="40"/>
      <c r="G7" s="56"/>
      <c r="H7" s="56"/>
      <c r="I7" s="56"/>
      <c r="J7" s="56"/>
      <c r="K7" s="56"/>
      <c r="L7" s="45"/>
    </row>
    <row r="8" spans="1:12" ht="27" customHeight="1">
      <c r="A8" s="9" t="s">
        <v>63</v>
      </c>
      <c r="B8" s="176"/>
      <c r="C8" s="176"/>
      <c r="D8" s="22" t="s">
        <v>7</v>
      </c>
      <c r="E8" s="23">
        <v>1</v>
      </c>
      <c r="F8" s="41"/>
      <c r="G8" s="57"/>
      <c r="H8" s="57"/>
      <c r="I8" s="57"/>
      <c r="J8" s="57"/>
      <c r="K8" s="57"/>
      <c r="L8" s="46"/>
    </row>
    <row r="9" spans="1:12" ht="27" customHeight="1">
      <c r="A9" s="10" t="s">
        <v>64</v>
      </c>
      <c r="B9" s="176"/>
      <c r="C9" s="176"/>
      <c r="D9" s="22" t="s">
        <v>7</v>
      </c>
      <c r="E9" s="23">
        <v>1</v>
      </c>
      <c r="F9" s="41"/>
      <c r="G9" s="57"/>
      <c r="H9" s="57"/>
      <c r="I9" s="57"/>
      <c r="J9" s="57"/>
      <c r="K9" s="57"/>
      <c r="L9" s="46"/>
    </row>
    <row r="10" spans="1:12" ht="27" customHeight="1">
      <c r="A10" s="10" t="s">
        <v>65</v>
      </c>
      <c r="B10" s="176"/>
      <c r="C10" s="176"/>
      <c r="D10" s="22" t="s">
        <v>7</v>
      </c>
      <c r="E10" s="23">
        <v>1</v>
      </c>
      <c r="F10" s="40"/>
      <c r="G10" s="56"/>
      <c r="H10" s="56"/>
      <c r="I10" s="56"/>
      <c r="J10" s="56"/>
      <c r="K10" s="56"/>
      <c r="L10" s="45"/>
    </row>
    <row r="11" spans="1:12" ht="27" customHeight="1">
      <c r="A11" s="10" t="s">
        <v>66</v>
      </c>
      <c r="B11" s="176"/>
      <c r="C11" s="176"/>
      <c r="D11" s="22" t="s">
        <v>7</v>
      </c>
      <c r="E11" s="23">
        <v>1</v>
      </c>
      <c r="F11" s="40"/>
      <c r="G11" s="56"/>
      <c r="H11" s="56"/>
      <c r="I11" s="56"/>
      <c r="J11" s="56"/>
      <c r="K11" s="56"/>
      <c r="L11" s="45"/>
    </row>
    <row r="12" spans="1:12" ht="27" customHeight="1">
      <c r="A12" s="87" t="s">
        <v>87</v>
      </c>
      <c r="B12" s="176"/>
      <c r="C12" s="176"/>
      <c r="D12" s="22" t="s">
        <v>7</v>
      </c>
      <c r="E12" s="23">
        <v>1</v>
      </c>
      <c r="F12" s="40"/>
      <c r="G12" s="56"/>
      <c r="H12" s="56"/>
      <c r="I12" s="56"/>
      <c r="J12" s="56"/>
      <c r="K12" s="56"/>
      <c r="L12" s="45"/>
    </row>
    <row r="13" spans="1:12" ht="27" customHeight="1">
      <c r="A13" s="11" t="s">
        <v>88</v>
      </c>
      <c r="B13" s="176"/>
      <c r="C13" s="176"/>
      <c r="D13" s="22" t="s">
        <v>7</v>
      </c>
      <c r="E13" s="23">
        <v>1</v>
      </c>
      <c r="F13" s="41"/>
      <c r="G13" s="57"/>
      <c r="H13" s="57"/>
      <c r="I13" s="57"/>
      <c r="J13" s="57"/>
      <c r="K13" s="57"/>
      <c r="L13" s="47"/>
    </row>
    <row r="14" spans="1:12" ht="27" customHeight="1">
      <c r="A14" s="12" t="s">
        <v>89</v>
      </c>
      <c r="B14" s="176"/>
      <c r="C14" s="176"/>
      <c r="D14" s="22" t="s">
        <v>7</v>
      </c>
      <c r="E14" s="23">
        <v>1</v>
      </c>
      <c r="F14" s="41"/>
      <c r="G14" s="57"/>
      <c r="H14" s="57"/>
      <c r="I14" s="57"/>
      <c r="J14" s="57"/>
      <c r="K14" s="57"/>
      <c r="L14" s="47"/>
    </row>
    <row r="15" spans="1:12" ht="27" customHeight="1">
      <c r="A15" s="10" t="s">
        <v>84</v>
      </c>
      <c r="B15" s="176"/>
      <c r="C15" s="176"/>
      <c r="D15" s="22" t="s">
        <v>7</v>
      </c>
      <c r="E15" s="23">
        <v>1</v>
      </c>
      <c r="F15" s="41"/>
      <c r="G15" s="57"/>
      <c r="H15" s="57"/>
      <c r="I15" s="57"/>
      <c r="J15" s="57"/>
      <c r="K15" s="57"/>
      <c r="L15" s="48"/>
    </row>
    <row r="16" spans="1:12" ht="27" customHeight="1">
      <c r="A16" s="12" t="s">
        <v>85</v>
      </c>
      <c r="B16" s="176"/>
      <c r="C16" s="176"/>
      <c r="D16" s="22" t="s">
        <v>7</v>
      </c>
      <c r="E16" s="23">
        <v>1</v>
      </c>
      <c r="F16" s="41"/>
      <c r="G16" s="57"/>
      <c r="H16" s="57"/>
      <c r="I16" s="57"/>
      <c r="J16" s="57"/>
      <c r="K16" s="57"/>
      <c r="L16" s="49"/>
    </row>
    <row r="17" spans="1:12" ht="27" customHeight="1">
      <c r="A17" s="12" t="s">
        <v>86</v>
      </c>
      <c r="B17" s="176"/>
      <c r="C17" s="176"/>
      <c r="D17" s="22" t="s">
        <v>7</v>
      </c>
      <c r="E17" s="23">
        <v>1</v>
      </c>
      <c r="F17" s="42"/>
      <c r="G17" s="58"/>
      <c r="H17" s="58"/>
      <c r="I17" s="59"/>
      <c r="J17" s="58"/>
      <c r="K17" s="58"/>
      <c r="L17" s="51"/>
    </row>
    <row r="18" spans="1:12" ht="27" customHeight="1">
      <c r="A18" s="12"/>
      <c r="B18" s="176"/>
      <c r="C18" s="176"/>
      <c r="D18" s="22"/>
      <c r="E18" s="23"/>
      <c r="F18" s="40"/>
      <c r="G18" s="56"/>
      <c r="H18" s="56"/>
      <c r="I18" s="56"/>
      <c r="J18" s="56"/>
      <c r="K18" s="56"/>
      <c r="L18" s="52"/>
    </row>
    <row r="19" spans="1:12" ht="27" customHeight="1">
      <c r="A19" s="81"/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16" t="s">
        <v>45</v>
      </c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4">
    <mergeCell ref="A2:A3"/>
    <mergeCell ref="B2:C3"/>
    <mergeCell ref="D2:D3"/>
    <mergeCell ref="E2:E3"/>
    <mergeCell ref="A4:B4"/>
    <mergeCell ref="A5:B5"/>
    <mergeCell ref="B18:C18"/>
    <mergeCell ref="B19:C19"/>
    <mergeCell ref="L2:L3"/>
    <mergeCell ref="B6:C6"/>
    <mergeCell ref="B7:C7"/>
    <mergeCell ref="F2:H2"/>
    <mergeCell ref="I2:K2"/>
    <mergeCell ref="B8:C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L2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3.57421875" style="6" customWidth="1"/>
    <col min="2" max="2" width="8.7109375" style="6" customWidth="1"/>
    <col min="3" max="3" width="7.57421875" style="6" customWidth="1"/>
    <col min="4" max="4" width="5.57421875" style="6" customWidth="1"/>
    <col min="5" max="5" width="6.8515625" style="6" customWidth="1"/>
    <col min="6" max="6" width="11.140625" style="6" customWidth="1"/>
    <col min="7" max="7" width="13.421875" style="6" customWidth="1"/>
    <col min="8" max="8" width="11.57421875" style="6" customWidth="1"/>
    <col min="9" max="9" width="11.140625" style="6" customWidth="1"/>
    <col min="10" max="10" width="13.421875" style="6" customWidth="1"/>
    <col min="11" max="11" width="11.57421875" style="6" customWidth="1"/>
    <col min="12" max="12" width="13.8515625" style="6" customWidth="1"/>
    <col min="13" max="16384" width="9.00390625" style="6" customWidth="1"/>
  </cols>
  <sheetData>
    <row r="1" spans="1:12" ht="27" customHeight="1">
      <c r="A1" s="7" t="s">
        <v>8</v>
      </c>
      <c r="B1" s="1"/>
      <c r="C1" s="2"/>
      <c r="D1" s="3"/>
      <c r="E1" s="4"/>
      <c r="F1" s="4"/>
      <c r="G1" s="3"/>
      <c r="H1" s="3"/>
      <c r="I1" s="4"/>
      <c r="J1" s="3"/>
      <c r="K1" s="3"/>
      <c r="L1" s="5" t="s">
        <v>82</v>
      </c>
    </row>
    <row r="2" spans="1:12" ht="27" customHeight="1">
      <c r="A2" s="172" t="s">
        <v>0</v>
      </c>
      <c r="B2" s="167" t="s">
        <v>19</v>
      </c>
      <c r="C2" s="167"/>
      <c r="D2" s="167" t="s">
        <v>3</v>
      </c>
      <c r="E2" s="167" t="s">
        <v>4</v>
      </c>
      <c r="F2" s="169" t="s">
        <v>15</v>
      </c>
      <c r="G2" s="170"/>
      <c r="H2" s="171"/>
      <c r="I2" s="170" t="s">
        <v>16</v>
      </c>
      <c r="J2" s="170"/>
      <c r="K2" s="170"/>
      <c r="L2" s="167" t="s">
        <v>72</v>
      </c>
    </row>
    <row r="3" spans="1:12" ht="27" customHeight="1">
      <c r="A3" s="173"/>
      <c r="B3" s="168"/>
      <c r="C3" s="168"/>
      <c r="D3" s="168"/>
      <c r="E3" s="168"/>
      <c r="F3" s="61" t="s">
        <v>5</v>
      </c>
      <c r="G3" s="68" t="s">
        <v>6</v>
      </c>
      <c r="H3" s="69" t="s">
        <v>17</v>
      </c>
      <c r="I3" s="68" t="s">
        <v>5</v>
      </c>
      <c r="J3" s="68" t="s">
        <v>6</v>
      </c>
      <c r="K3" s="69" t="s">
        <v>17</v>
      </c>
      <c r="L3" s="174"/>
    </row>
    <row r="4" spans="1:12" ht="27" customHeight="1">
      <c r="A4" s="180" t="s">
        <v>9</v>
      </c>
      <c r="B4" s="181"/>
      <c r="C4" s="77"/>
      <c r="D4" s="18"/>
      <c r="E4" s="19"/>
      <c r="F4" s="39"/>
      <c r="G4" s="54"/>
      <c r="H4" s="54"/>
      <c r="I4" s="55"/>
      <c r="J4" s="54"/>
      <c r="K4" s="54"/>
      <c r="L4" s="44"/>
    </row>
    <row r="5" spans="1:12" ht="27" customHeight="1">
      <c r="A5" s="177" t="str">
        <f>'直接工事①'!A9</f>
        <v>5 その他（予備品、消耗品及び工具等）</v>
      </c>
      <c r="B5" s="178"/>
      <c r="C5" s="45"/>
      <c r="D5" s="22"/>
      <c r="E5" s="23"/>
      <c r="F5" s="39"/>
      <c r="G5" s="56"/>
      <c r="H5" s="54"/>
      <c r="I5" s="55"/>
      <c r="J5" s="56"/>
      <c r="K5" s="54"/>
      <c r="L5" s="45"/>
    </row>
    <row r="6" spans="1:12" ht="27" customHeight="1">
      <c r="A6" s="79" t="s">
        <v>76</v>
      </c>
      <c r="B6" s="176"/>
      <c r="C6" s="176"/>
      <c r="D6" s="22" t="s">
        <v>7</v>
      </c>
      <c r="E6" s="23">
        <v>1</v>
      </c>
      <c r="F6" s="88"/>
      <c r="G6" s="89"/>
      <c r="H6" s="89"/>
      <c r="I6" s="55"/>
      <c r="J6" s="56"/>
      <c r="K6" s="54"/>
      <c r="L6" s="45"/>
    </row>
    <row r="7" spans="1:12" ht="27" customHeight="1">
      <c r="A7" s="9" t="s">
        <v>77</v>
      </c>
      <c r="B7" s="176"/>
      <c r="C7" s="176"/>
      <c r="D7" s="22" t="s">
        <v>7</v>
      </c>
      <c r="E7" s="23">
        <v>1</v>
      </c>
      <c r="F7" s="90"/>
      <c r="G7" s="89"/>
      <c r="H7" s="89"/>
      <c r="I7" s="56"/>
      <c r="J7" s="56"/>
      <c r="K7" s="56"/>
      <c r="L7" s="45"/>
    </row>
    <row r="8" spans="1:12" ht="27" customHeight="1">
      <c r="A8" s="9" t="s">
        <v>78</v>
      </c>
      <c r="B8" s="176"/>
      <c r="C8" s="176"/>
      <c r="D8" s="22" t="s">
        <v>7</v>
      </c>
      <c r="E8" s="23">
        <v>1</v>
      </c>
      <c r="F8" s="91"/>
      <c r="G8" s="92"/>
      <c r="H8" s="92"/>
      <c r="I8" s="57"/>
      <c r="J8" s="57"/>
      <c r="K8" s="57"/>
      <c r="L8" s="46"/>
    </row>
    <row r="9" spans="1:12" ht="27" customHeight="1">
      <c r="A9" s="10" t="s">
        <v>79</v>
      </c>
      <c r="B9" s="176"/>
      <c r="C9" s="176"/>
      <c r="D9" s="22" t="s">
        <v>7</v>
      </c>
      <c r="E9" s="23">
        <v>1</v>
      </c>
      <c r="F9" s="91"/>
      <c r="G9" s="92"/>
      <c r="H9" s="92"/>
      <c r="I9" s="57"/>
      <c r="J9" s="57"/>
      <c r="K9" s="57"/>
      <c r="L9" s="46"/>
    </row>
    <row r="10" spans="1:12" ht="27" customHeight="1">
      <c r="A10" s="182" t="s">
        <v>80</v>
      </c>
      <c r="B10" s="183"/>
      <c r="C10" s="184"/>
      <c r="D10" s="22" t="s">
        <v>7</v>
      </c>
      <c r="E10" s="23">
        <v>1</v>
      </c>
      <c r="F10" s="90"/>
      <c r="G10" s="89"/>
      <c r="H10" s="89"/>
      <c r="I10" s="56"/>
      <c r="J10" s="56"/>
      <c r="K10" s="56"/>
      <c r="L10" s="45"/>
    </row>
    <row r="11" spans="1:12" ht="27" customHeight="1">
      <c r="A11" s="10" t="s">
        <v>81</v>
      </c>
      <c r="B11" s="176"/>
      <c r="C11" s="176"/>
      <c r="D11" s="22" t="s">
        <v>7</v>
      </c>
      <c r="E11" s="23">
        <v>1</v>
      </c>
      <c r="F11" s="90"/>
      <c r="G11" s="89"/>
      <c r="H11" s="89"/>
      <c r="I11" s="56"/>
      <c r="J11" s="56"/>
      <c r="K11" s="56"/>
      <c r="L11" s="45"/>
    </row>
    <row r="12" spans="1:12" ht="27" customHeight="1">
      <c r="A12" s="87"/>
      <c r="B12" s="176"/>
      <c r="C12" s="176"/>
      <c r="D12" s="22"/>
      <c r="E12" s="23"/>
      <c r="F12" s="40"/>
      <c r="G12" s="56"/>
      <c r="H12" s="56"/>
      <c r="I12" s="56"/>
      <c r="J12" s="56"/>
      <c r="K12" s="56"/>
      <c r="L12" s="45"/>
    </row>
    <row r="13" spans="1:12" ht="27" customHeight="1">
      <c r="A13" s="11"/>
      <c r="B13" s="176"/>
      <c r="C13" s="176"/>
      <c r="D13" s="22"/>
      <c r="E13" s="23"/>
      <c r="F13" s="41"/>
      <c r="G13" s="57"/>
      <c r="H13" s="57"/>
      <c r="I13" s="57"/>
      <c r="J13" s="57"/>
      <c r="K13" s="57"/>
      <c r="L13" s="47"/>
    </row>
    <row r="14" spans="1:12" ht="27" customHeight="1">
      <c r="A14" s="12"/>
      <c r="B14" s="176"/>
      <c r="C14" s="176"/>
      <c r="D14" s="22"/>
      <c r="E14" s="23"/>
      <c r="F14" s="41"/>
      <c r="G14" s="57"/>
      <c r="H14" s="57"/>
      <c r="I14" s="57"/>
      <c r="J14" s="57"/>
      <c r="K14" s="57"/>
      <c r="L14" s="47"/>
    </row>
    <row r="15" spans="1:12" ht="27" customHeight="1">
      <c r="A15" s="10"/>
      <c r="B15" s="176"/>
      <c r="C15" s="176"/>
      <c r="D15" s="22"/>
      <c r="E15" s="23"/>
      <c r="F15" s="41"/>
      <c r="G15" s="57"/>
      <c r="H15" s="57"/>
      <c r="I15" s="57"/>
      <c r="J15" s="57"/>
      <c r="K15" s="57"/>
      <c r="L15" s="48"/>
    </row>
    <row r="16" spans="1:12" ht="27" customHeight="1">
      <c r="A16" s="10"/>
      <c r="B16" s="176"/>
      <c r="C16" s="176"/>
      <c r="D16" s="22"/>
      <c r="E16" s="23"/>
      <c r="F16" s="41"/>
      <c r="G16" s="57"/>
      <c r="H16" s="57"/>
      <c r="I16" s="57"/>
      <c r="J16" s="57"/>
      <c r="K16" s="57"/>
      <c r="L16" s="49"/>
    </row>
    <row r="17" spans="1:12" ht="27" customHeight="1">
      <c r="A17" s="12"/>
      <c r="B17" s="176"/>
      <c r="C17" s="176"/>
      <c r="D17" s="22"/>
      <c r="E17" s="23"/>
      <c r="F17" s="42"/>
      <c r="G17" s="58"/>
      <c r="H17" s="58"/>
      <c r="I17" s="59"/>
      <c r="J17" s="58"/>
      <c r="K17" s="58"/>
      <c r="L17" s="51"/>
    </row>
    <row r="18" spans="1:12" ht="27" customHeight="1">
      <c r="A18" s="12"/>
      <c r="B18" s="176"/>
      <c r="C18" s="176"/>
      <c r="D18" s="22"/>
      <c r="E18" s="23"/>
      <c r="F18" s="40"/>
      <c r="G18" s="56"/>
      <c r="H18" s="56"/>
      <c r="I18" s="56"/>
      <c r="J18" s="56"/>
      <c r="K18" s="56"/>
      <c r="L18" s="52"/>
    </row>
    <row r="19" spans="1:12" ht="27" customHeight="1">
      <c r="A19" s="81"/>
      <c r="B19" s="176"/>
      <c r="C19" s="176"/>
      <c r="D19" s="64"/>
      <c r="E19" s="65"/>
      <c r="F19" s="66"/>
      <c r="G19" s="70"/>
      <c r="H19" s="70"/>
      <c r="I19" s="70"/>
      <c r="J19" s="70"/>
      <c r="K19" s="70"/>
      <c r="L19" s="67"/>
    </row>
    <row r="20" spans="1:12" ht="27" customHeight="1">
      <c r="A20" s="16" t="s">
        <v>45</v>
      </c>
      <c r="B20" s="175"/>
      <c r="C20" s="175"/>
      <c r="D20" s="37"/>
      <c r="E20" s="38"/>
      <c r="F20" s="43"/>
      <c r="G20" s="60"/>
      <c r="H20" s="60"/>
      <c r="I20" s="60"/>
      <c r="J20" s="60"/>
      <c r="K20" s="60"/>
      <c r="L20" s="53"/>
    </row>
  </sheetData>
  <sheetProtection/>
  <mergeCells count="24">
    <mergeCell ref="A2:A3"/>
    <mergeCell ref="B2:C3"/>
    <mergeCell ref="D2:D3"/>
    <mergeCell ref="E2:E3"/>
    <mergeCell ref="B18:C18"/>
    <mergeCell ref="B19:C19"/>
    <mergeCell ref="L2:L3"/>
    <mergeCell ref="A4:B4"/>
    <mergeCell ref="A5:B5"/>
    <mergeCell ref="B6:C6"/>
    <mergeCell ref="B7:C7"/>
    <mergeCell ref="F2:H2"/>
    <mergeCell ref="I2:K2"/>
    <mergeCell ref="B8:C8"/>
    <mergeCell ref="B20:C20"/>
    <mergeCell ref="B9:C9"/>
    <mergeCell ref="B11:C11"/>
    <mergeCell ref="B12:C12"/>
    <mergeCell ref="B13:C13"/>
    <mergeCell ref="B14:C14"/>
    <mergeCell ref="A10:C10"/>
    <mergeCell ref="B15:C15"/>
    <mergeCell ref="B16:C16"/>
    <mergeCell ref="B17:C1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4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.7109375" style="6" customWidth="1"/>
    <col min="2" max="2" width="3.421875" style="132" bestFit="1" customWidth="1"/>
    <col min="3" max="3" width="29.57421875" style="6" bestFit="1" customWidth="1"/>
    <col min="4" max="16384" width="9.00390625" style="6" customWidth="1"/>
  </cols>
  <sheetData>
    <row r="1" spans="2:3" ht="27" customHeight="1">
      <c r="B1" s="185"/>
      <c r="C1" s="185"/>
    </row>
    <row r="2" spans="2:3" ht="27" customHeight="1">
      <c r="B2" s="172" t="s">
        <v>0</v>
      </c>
      <c r="C2" s="186"/>
    </row>
    <row r="3" spans="2:3" ht="27" customHeight="1">
      <c r="B3" s="173"/>
      <c r="C3" s="174"/>
    </row>
    <row r="4" spans="2:3" ht="27" customHeight="1">
      <c r="B4" s="161" t="s">
        <v>152</v>
      </c>
      <c r="C4" s="125"/>
    </row>
    <row r="5" spans="1:3" ht="27" customHeight="1">
      <c r="A5" s="6">
        <v>1</v>
      </c>
      <c r="B5" s="162">
        <v>9</v>
      </c>
      <c r="C5" s="126" t="s">
        <v>90</v>
      </c>
    </row>
    <row r="6" spans="2:3" ht="27" customHeight="1">
      <c r="B6" s="162"/>
      <c r="C6" s="127" t="s">
        <v>43</v>
      </c>
    </row>
    <row r="7" spans="2:3" ht="27" customHeight="1">
      <c r="B7" s="162"/>
      <c r="C7" s="128" t="s">
        <v>30</v>
      </c>
    </row>
    <row r="8" spans="2:3" ht="27" customHeight="1">
      <c r="B8" s="162"/>
      <c r="C8" s="129" t="s">
        <v>31</v>
      </c>
    </row>
    <row r="9" spans="2:3" ht="27" customHeight="1">
      <c r="B9" s="162"/>
      <c r="C9" s="128" t="s">
        <v>32</v>
      </c>
    </row>
    <row r="10" spans="2:3" ht="27" customHeight="1">
      <c r="B10" s="162"/>
      <c r="C10" s="129" t="s">
        <v>33</v>
      </c>
    </row>
    <row r="11" spans="2:3" ht="27" customHeight="1">
      <c r="B11" s="162"/>
      <c r="C11" s="130" t="s">
        <v>34</v>
      </c>
    </row>
    <row r="12" spans="2:3" ht="27" customHeight="1">
      <c r="B12" s="162"/>
      <c r="C12" s="131" t="s">
        <v>44</v>
      </c>
    </row>
    <row r="13" spans="2:3" ht="27" customHeight="1">
      <c r="B13" s="162"/>
      <c r="C13" s="131" t="s">
        <v>35</v>
      </c>
    </row>
    <row r="14" spans="2:3" ht="27" customHeight="1">
      <c r="B14" s="162"/>
      <c r="C14" s="131" t="s">
        <v>36</v>
      </c>
    </row>
    <row r="15" spans="2:3" ht="27" customHeight="1">
      <c r="B15" s="162"/>
      <c r="C15" s="131" t="s">
        <v>37</v>
      </c>
    </row>
    <row r="16" spans="2:3" ht="27" customHeight="1">
      <c r="B16" s="162"/>
      <c r="C16" s="131" t="s">
        <v>38</v>
      </c>
    </row>
    <row r="17" spans="2:3" ht="27" customHeight="1">
      <c r="B17" s="162"/>
      <c r="C17" s="131" t="s">
        <v>39</v>
      </c>
    </row>
    <row r="18" spans="2:3" ht="27" customHeight="1">
      <c r="B18" s="162"/>
      <c r="C18" s="131" t="s">
        <v>40</v>
      </c>
    </row>
    <row r="19" spans="2:3" ht="27" customHeight="1">
      <c r="B19" s="162"/>
      <c r="C19" s="131" t="s">
        <v>41</v>
      </c>
    </row>
    <row r="20" spans="2:3" ht="27" customHeight="1">
      <c r="B20" s="162"/>
      <c r="C20" s="131" t="s">
        <v>42</v>
      </c>
    </row>
    <row r="21" spans="1:3" ht="27" customHeight="1">
      <c r="A21" s="6">
        <v>2</v>
      </c>
      <c r="B21" s="162">
        <v>10</v>
      </c>
      <c r="C21" s="126" t="s">
        <v>153</v>
      </c>
    </row>
    <row r="22" spans="2:3" ht="27" customHeight="1">
      <c r="B22" s="162"/>
      <c r="C22" s="127" t="s">
        <v>49</v>
      </c>
    </row>
    <row r="23" spans="2:3" ht="27" customHeight="1">
      <c r="B23" s="162"/>
      <c r="C23" s="128" t="s">
        <v>50</v>
      </c>
    </row>
    <row r="24" spans="2:3" ht="27" customHeight="1">
      <c r="B24" s="162"/>
      <c r="C24" s="129" t="s">
        <v>51</v>
      </c>
    </row>
    <row r="25" spans="2:3" ht="27" customHeight="1">
      <c r="B25" s="162"/>
      <c r="C25" s="128" t="s">
        <v>52</v>
      </c>
    </row>
    <row r="26" spans="2:3" ht="27" customHeight="1">
      <c r="B26" s="162"/>
      <c r="C26" s="129" t="s">
        <v>53</v>
      </c>
    </row>
    <row r="27" spans="2:3" ht="27" customHeight="1">
      <c r="B27" s="162"/>
      <c r="C27" s="131" t="s">
        <v>54</v>
      </c>
    </row>
    <row r="28" spans="2:3" ht="27" customHeight="1">
      <c r="B28" s="162"/>
      <c r="C28" s="131" t="s">
        <v>91</v>
      </c>
    </row>
    <row r="29" spans="1:3" ht="27" customHeight="1">
      <c r="A29" s="6">
        <v>3</v>
      </c>
      <c r="B29" s="162">
        <v>11</v>
      </c>
      <c r="C29" s="126" t="s">
        <v>154</v>
      </c>
    </row>
    <row r="30" spans="2:3" ht="27" customHeight="1">
      <c r="B30" s="162"/>
      <c r="C30" s="127" t="s">
        <v>92</v>
      </c>
    </row>
    <row r="31" spans="2:3" ht="27" customHeight="1">
      <c r="B31" s="162"/>
      <c r="C31" s="128" t="s">
        <v>57</v>
      </c>
    </row>
    <row r="32" spans="2:3" ht="27" customHeight="1">
      <c r="B32" s="162"/>
      <c r="C32" s="129" t="s">
        <v>58</v>
      </c>
    </row>
    <row r="33" spans="2:3" ht="27" customHeight="1">
      <c r="B33" s="162"/>
      <c r="C33" s="131" t="s">
        <v>59</v>
      </c>
    </row>
    <row r="34" spans="2:3" ht="27" customHeight="1">
      <c r="B34" s="162"/>
      <c r="C34" s="131" t="s">
        <v>93</v>
      </c>
    </row>
    <row r="35" spans="1:3" ht="27" customHeight="1">
      <c r="A35" s="6">
        <v>4</v>
      </c>
      <c r="B35" s="162">
        <v>12</v>
      </c>
      <c r="C35" s="126" t="s">
        <v>155</v>
      </c>
    </row>
    <row r="36" spans="2:3" ht="27" customHeight="1">
      <c r="B36" s="162"/>
      <c r="C36" s="127" t="s">
        <v>94</v>
      </c>
    </row>
    <row r="37" spans="2:3" ht="27" customHeight="1">
      <c r="B37" s="162"/>
      <c r="C37" s="128" t="s">
        <v>62</v>
      </c>
    </row>
    <row r="38" spans="2:3" ht="27" customHeight="1">
      <c r="B38" s="162"/>
      <c r="C38" s="128" t="s">
        <v>63</v>
      </c>
    </row>
    <row r="39" spans="2:3" ht="27" customHeight="1">
      <c r="B39" s="162"/>
      <c r="C39" s="129" t="s">
        <v>64</v>
      </c>
    </row>
    <row r="40" spans="2:3" ht="27" customHeight="1">
      <c r="B40" s="162"/>
      <c r="C40" s="129" t="s">
        <v>65</v>
      </c>
    </row>
    <row r="41" spans="2:3" ht="27" customHeight="1">
      <c r="B41" s="162"/>
      <c r="C41" s="129" t="s">
        <v>66</v>
      </c>
    </row>
    <row r="42" spans="2:3" ht="27" customHeight="1">
      <c r="B42" s="162"/>
      <c r="C42" s="130" t="s">
        <v>95</v>
      </c>
    </row>
    <row r="43" spans="2:3" ht="27" customHeight="1">
      <c r="B43" s="162"/>
      <c r="C43" s="130" t="s">
        <v>96</v>
      </c>
    </row>
    <row r="44" spans="2:3" ht="27" customHeight="1">
      <c r="B44" s="162"/>
      <c r="C44" s="131" t="s">
        <v>97</v>
      </c>
    </row>
    <row r="45" spans="2:3" ht="27" customHeight="1">
      <c r="B45" s="162"/>
      <c r="C45" s="129" t="s">
        <v>98</v>
      </c>
    </row>
    <row r="46" spans="2:3" ht="27" customHeight="1">
      <c r="B46" s="162"/>
      <c r="C46" s="131" t="s">
        <v>99</v>
      </c>
    </row>
    <row r="47" spans="2:3" ht="27" customHeight="1">
      <c r="B47" s="162"/>
      <c r="C47" s="131" t="s">
        <v>156</v>
      </c>
    </row>
    <row r="48" spans="2:3" ht="27" customHeight="1">
      <c r="B48" s="163"/>
      <c r="C48" s="164"/>
    </row>
  </sheetData>
  <sheetProtection/>
  <mergeCells count="2">
    <mergeCell ref="B1:C1"/>
    <mergeCell ref="B2:C3"/>
  </mergeCells>
  <printOptions/>
  <pageMargins left="0.5118110236220472" right="0.5118110236220472" top="0.37" bottom="0.33" header="0.3149606299212598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spid2998</dc:creator>
  <cp:keywords/>
  <dc:description/>
  <cp:lastModifiedBy>spid2998</cp:lastModifiedBy>
  <cp:lastPrinted>2014-05-07T06:35:13Z</cp:lastPrinted>
  <dcterms:created xsi:type="dcterms:W3CDTF">2012-05-02T13:47:19Z</dcterms:created>
  <dcterms:modified xsi:type="dcterms:W3CDTF">2014-05-07T06:35:36Z</dcterms:modified>
  <cp:category/>
  <cp:version/>
  <cp:contentType/>
  <cp:contentStatus/>
</cp:coreProperties>
</file>