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103総務部\05調達契約課\所属専用\公契約\手引、マニュアル集\●労働報酬下限額のマニュアル\R7　工事、業務委託\未）事業者、労働者用\別紙資料（様式、参考、資料）\"/>
    </mc:Choice>
  </mc:AlternateContent>
  <xr:revisionPtr revIDLastSave="0" documentId="13_ncr:1_{BFF7E489-B6EC-4BF0-8CC4-2ADEE453D9D2}" xr6:coauthVersionLast="36" xr6:coauthVersionMax="36" xr10:uidLastSave="{00000000-0000-0000-0000-000000000000}"/>
  <bookViews>
    <workbookView xWindow="0" yWindow="0" windowWidth="24000" windowHeight="11055" firstSheet="1" activeTab="1" xr2:uid="{00000000-000D-0000-FFFF-FFFF00000000}"/>
  </bookViews>
  <sheets>
    <sheet name="各種データ" sheetId="3" state="hidden" r:id="rId1"/>
    <sheet name="チェックシート" sheetId="1" r:id="rId2"/>
  </sheets>
  <definedNames>
    <definedName name="_xlnm.Print_Area" localSheetId="1">チェックシート!$A$1:$R$24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 l="1"/>
  <c r="F32" i="3" l="1"/>
  <c r="J31" i="3"/>
  <c r="F31" i="3"/>
  <c r="J30" i="3"/>
  <c r="F30" i="3"/>
  <c r="J29" i="3"/>
  <c r="F29" i="3"/>
  <c r="J28" i="3"/>
  <c r="F28" i="3"/>
  <c r="J27" i="3"/>
  <c r="F27" i="3"/>
  <c r="J26" i="3"/>
  <c r="F26" i="3"/>
  <c r="J25" i="3"/>
  <c r="F25" i="3"/>
  <c r="J24" i="3"/>
  <c r="F24" i="3"/>
  <c r="J23" i="3"/>
  <c r="F23" i="3"/>
  <c r="J22" i="3"/>
  <c r="F22" i="3"/>
  <c r="J21" i="3"/>
  <c r="F21" i="3"/>
  <c r="J20" i="3"/>
  <c r="F20" i="3"/>
  <c r="J19" i="3"/>
  <c r="F19" i="3"/>
  <c r="J18" i="3"/>
  <c r="F18" i="3"/>
  <c r="J17" i="3"/>
  <c r="F17" i="3"/>
  <c r="J16" i="3"/>
  <c r="F16" i="3"/>
  <c r="J15" i="3"/>
  <c r="F15" i="3"/>
  <c r="J14" i="3"/>
  <c r="F14" i="3"/>
  <c r="J13" i="3"/>
  <c r="F13" i="3"/>
  <c r="J12" i="3"/>
  <c r="F12" i="3"/>
  <c r="J11" i="3"/>
  <c r="F11" i="3"/>
  <c r="J10" i="3"/>
  <c r="F10" i="3"/>
  <c r="J9" i="3"/>
  <c r="F9" i="3"/>
  <c r="J8" i="3"/>
  <c r="F8" i="3"/>
  <c r="C17" i="1" l="1"/>
  <c r="C16" i="1"/>
  <c r="F19" i="1" l="1"/>
  <c r="C21" i="1" s="1"/>
  <c r="C23" i="1" l="1"/>
</calcChain>
</file>

<file path=xl/sharedStrings.xml><?xml version="1.0" encoding="utf-8"?>
<sst xmlns="http://schemas.openxmlformats.org/spreadsheetml/2006/main" count="95" uniqueCount="87">
  <si>
    <t>契約名</t>
    <rPh sb="0" eb="2">
      <t>ケイヤク</t>
    </rPh>
    <rPh sb="2" eb="3">
      <t>メイ</t>
    </rPh>
    <phoneticPr fontId="1"/>
  </si>
  <si>
    <t>業者名</t>
    <rPh sb="0" eb="2">
      <t>ギョウシャ</t>
    </rPh>
    <rPh sb="2" eb="3">
      <t>メイ</t>
    </rPh>
    <phoneticPr fontId="1"/>
  </si>
  <si>
    <t>労働者名</t>
    <rPh sb="0" eb="3">
      <t>ロウドウシャ</t>
    </rPh>
    <rPh sb="3" eb="4">
      <t>メイ</t>
    </rPh>
    <phoneticPr fontId="1"/>
  </si>
  <si>
    <t>職種</t>
    <rPh sb="0" eb="2">
      <t>ショクシュ</t>
    </rPh>
    <phoneticPr fontId="1"/>
  </si>
  <si>
    <t>労働報酬下限額</t>
    <rPh sb="0" eb="2">
      <t>ロウドウ</t>
    </rPh>
    <rPh sb="2" eb="4">
      <t>ホウシュウ</t>
    </rPh>
    <rPh sb="4" eb="6">
      <t>カゲン</t>
    </rPh>
    <rPh sb="6" eb="7">
      <t>ガク</t>
    </rPh>
    <phoneticPr fontId="1"/>
  </si>
  <si>
    <t>～</t>
    <phoneticPr fontId="1"/>
  </si>
  <si>
    <t>所定内労働時間数　a</t>
    <rPh sb="0" eb="3">
      <t>ショテイナイ</t>
    </rPh>
    <rPh sb="3" eb="5">
      <t>ロウドウ</t>
    </rPh>
    <rPh sb="5" eb="7">
      <t>ジカン</t>
    </rPh>
    <rPh sb="7" eb="8">
      <t>スウ</t>
    </rPh>
    <phoneticPr fontId="1"/>
  </si>
  <si>
    <t>所定内労働時間数　ｂ</t>
    <rPh sb="0" eb="2">
      <t>ショテイ</t>
    </rPh>
    <rPh sb="2" eb="3">
      <t>ナイ</t>
    </rPh>
    <rPh sb="3" eb="5">
      <t>ロウドウ</t>
    </rPh>
    <rPh sb="5" eb="7">
      <t>ジカン</t>
    </rPh>
    <rPh sb="7" eb="8">
      <t>スウ</t>
    </rPh>
    <phoneticPr fontId="1"/>
  </si>
  <si>
    <t>労働時間による按分が必要なもの</t>
    <rPh sb="0" eb="2">
      <t>ロウドウ</t>
    </rPh>
    <rPh sb="2" eb="4">
      <t>ジカン</t>
    </rPh>
    <rPh sb="7" eb="9">
      <t>アンブン</t>
    </rPh>
    <rPh sb="10" eb="12">
      <t>ヒツヨウ</t>
    </rPh>
    <phoneticPr fontId="1"/>
  </si>
  <si>
    <t>労働時間による按分</t>
    <rPh sb="0" eb="2">
      <t>ロウドウ</t>
    </rPh>
    <rPh sb="2" eb="4">
      <t>ジカン</t>
    </rPh>
    <rPh sb="7" eb="9">
      <t>アンブン</t>
    </rPh>
    <phoneticPr fontId="1"/>
  </si>
  <si>
    <t>判定</t>
    <rPh sb="0" eb="2">
      <t>ハンテイ</t>
    </rPh>
    <phoneticPr fontId="1"/>
  </si>
  <si>
    <t>凡例</t>
    <rPh sb="0" eb="2">
      <t>ハンレイ</t>
    </rPh>
    <phoneticPr fontId="1"/>
  </si>
  <si>
    <t>国土交通省ホームページより抜粋</t>
    <rPh sb="0" eb="5">
      <t>コクドコウツウショウ</t>
    </rPh>
    <rPh sb="13" eb="15">
      <t>バッスイ</t>
    </rPh>
    <phoneticPr fontId="1"/>
  </si>
  <si>
    <t>単位：円</t>
  </si>
  <si>
    <t>労務単価
(a)</t>
    <rPh sb="0" eb="2">
      <t>ロウム</t>
    </rPh>
    <rPh sb="2" eb="4">
      <t>タンカ</t>
    </rPh>
    <phoneticPr fontId="1"/>
  </si>
  <si>
    <t>公契約単価
(ｂ)</t>
    <rPh sb="0" eb="1">
      <t>コウ</t>
    </rPh>
    <rPh sb="1" eb="3">
      <t>ケイヤク</t>
    </rPh>
    <rPh sb="3" eb="5">
      <t>タンカ</t>
    </rPh>
    <phoneticPr fontId="1"/>
  </si>
  <si>
    <t>特殊作業員</t>
    <rPh sb="4" eb="5">
      <t>イン</t>
    </rPh>
    <phoneticPr fontId="1"/>
  </si>
  <si>
    <t>普通作業員</t>
    <rPh sb="4" eb="5">
      <t>イン</t>
    </rPh>
    <phoneticPr fontId="1"/>
  </si>
  <si>
    <t>普通船員</t>
    <phoneticPr fontId="1"/>
  </si>
  <si>
    <t>造園工</t>
    <phoneticPr fontId="1"/>
  </si>
  <si>
    <t>潜水連絡員</t>
    <rPh sb="4" eb="5">
      <t>イン</t>
    </rPh>
    <phoneticPr fontId="1"/>
  </si>
  <si>
    <t>法面工</t>
    <phoneticPr fontId="1"/>
  </si>
  <si>
    <t>潜水送気員</t>
    <rPh sb="4" eb="5">
      <t>イン</t>
    </rPh>
    <phoneticPr fontId="1"/>
  </si>
  <si>
    <t>とび工</t>
    <phoneticPr fontId="1"/>
  </si>
  <si>
    <t>石工</t>
    <phoneticPr fontId="1"/>
  </si>
  <si>
    <t>軌道工</t>
    <phoneticPr fontId="1"/>
  </si>
  <si>
    <t>電工</t>
    <phoneticPr fontId="1"/>
  </si>
  <si>
    <t>大工</t>
    <phoneticPr fontId="1"/>
  </si>
  <si>
    <t>左官</t>
    <phoneticPr fontId="1"/>
  </si>
  <si>
    <t>配管工</t>
    <phoneticPr fontId="1"/>
  </si>
  <si>
    <t>塗装工</t>
    <phoneticPr fontId="1"/>
  </si>
  <si>
    <t>はつり工</t>
    <phoneticPr fontId="1"/>
  </si>
  <si>
    <t>溶接工</t>
    <phoneticPr fontId="1"/>
  </si>
  <si>
    <t>防水工</t>
    <phoneticPr fontId="1"/>
  </si>
  <si>
    <t>運転手（特殊）</t>
    <phoneticPr fontId="1"/>
  </si>
  <si>
    <t>板金工</t>
    <phoneticPr fontId="1"/>
  </si>
  <si>
    <t>タイル工</t>
    <phoneticPr fontId="1"/>
  </si>
  <si>
    <t>潜かん工</t>
  </si>
  <si>
    <t>潜かん世話役</t>
    <phoneticPr fontId="1"/>
  </si>
  <si>
    <t>さく岩工</t>
  </si>
  <si>
    <t>トンネル特殊工</t>
    <phoneticPr fontId="1"/>
  </si>
  <si>
    <t>建具工</t>
    <phoneticPr fontId="1"/>
  </si>
  <si>
    <t>ダクト工</t>
    <phoneticPr fontId="1"/>
  </si>
  <si>
    <t>設備機械工</t>
    <phoneticPr fontId="1"/>
  </si>
  <si>
    <t>交通誘導警備員A</t>
    <phoneticPr fontId="1"/>
  </si>
  <si>
    <t>交通誘導警備員B</t>
    <phoneticPr fontId="1"/>
  </si>
  <si>
    <t>※</t>
    <phoneticPr fontId="1"/>
  </si>
  <si>
    <t>公契約単価(b)　＝　労務単価(a)　÷　８　×　０．８５　１円未満切上げ</t>
    <rPh sb="11" eb="13">
      <t>ロウム</t>
    </rPh>
    <rPh sb="13" eb="15">
      <t>タンカ</t>
    </rPh>
    <rPh sb="31" eb="32">
      <t>エン</t>
    </rPh>
    <rPh sb="32" eb="34">
      <t>ミマン</t>
    </rPh>
    <rPh sb="34" eb="36">
      <t>キリア</t>
    </rPh>
    <phoneticPr fontId="1"/>
  </si>
  <si>
    <t>農林水産省及び国土交通省が、平成２７年１０月に実施した公共事業労務費調査に基づき、</t>
    <phoneticPr fontId="1"/>
  </si>
  <si>
    <t>高級船員</t>
    <phoneticPr fontId="1"/>
  </si>
  <si>
    <t>軽作業員</t>
    <phoneticPr fontId="1"/>
  </si>
  <si>
    <t>潜水士</t>
    <phoneticPr fontId="1"/>
  </si>
  <si>
    <t>山林砂防工</t>
    <phoneticPr fontId="1"/>
  </si>
  <si>
    <t>ブロック工</t>
    <phoneticPr fontId="1"/>
  </si>
  <si>
    <t>型わく工</t>
    <phoneticPr fontId="1"/>
  </si>
  <si>
    <t>鉄筋工</t>
    <phoneticPr fontId="1"/>
  </si>
  <si>
    <t>鉄骨工</t>
    <phoneticPr fontId="1"/>
  </si>
  <si>
    <t>運転手（一般）</t>
    <phoneticPr fontId="1"/>
  </si>
  <si>
    <t>サッシ工</t>
    <phoneticPr fontId="1"/>
  </si>
  <si>
    <t>内装工</t>
    <phoneticPr fontId="1"/>
  </si>
  <si>
    <t>ガラス工</t>
    <phoneticPr fontId="1"/>
  </si>
  <si>
    <t>トンネル作業員</t>
    <phoneticPr fontId="1"/>
  </si>
  <si>
    <t>トンネル世話役</t>
    <phoneticPr fontId="1"/>
  </si>
  <si>
    <t>保温工</t>
    <phoneticPr fontId="1"/>
  </si>
  <si>
    <t>橋りょう特殊工</t>
    <phoneticPr fontId="1"/>
  </si>
  <si>
    <t>橋りょう塗装工</t>
    <phoneticPr fontId="1"/>
  </si>
  <si>
    <t>橋りょう世話役</t>
    <phoneticPr fontId="1"/>
  </si>
  <si>
    <t>土木一般世話役</t>
    <phoneticPr fontId="1"/>
  </si>
  <si>
    <t>平成２９年３月から適用する公共工事設計労務単価</t>
    <phoneticPr fontId="1"/>
  </si>
  <si>
    <t>平成２９年３月からの公共工事の工事費の積算に用いるための公共工事設計労務単価</t>
    <phoneticPr fontId="1"/>
  </si>
  <si>
    <t>自動表示</t>
    <rPh sb="0" eb="2">
      <t>ジドウ</t>
    </rPh>
    <rPh sb="2" eb="4">
      <t>ヒョウジ</t>
    </rPh>
    <phoneticPr fontId="1"/>
  </si>
  <si>
    <t>従事期間におけるすべての所定時間内労働時間（対象公契約従事時間を含む）</t>
    <rPh sb="0" eb="2">
      <t>ジュウジ</t>
    </rPh>
    <rPh sb="2" eb="4">
      <t>キカン</t>
    </rPh>
    <rPh sb="12" eb="14">
      <t>ショテイ</t>
    </rPh>
    <rPh sb="14" eb="16">
      <t>ジカン</t>
    </rPh>
    <rPh sb="16" eb="17">
      <t>ナイ</t>
    </rPh>
    <rPh sb="17" eb="19">
      <t>ロウドウ</t>
    </rPh>
    <rPh sb="19" eb="21">
      <t>ジカン</t>
    </rPh>
    <rPh sb="22" eb="24">
      <t>タイショウ</t>
    </rPh>
    <rPh sb="24" eb="25">
      <t>コウ</t>
    </rPh>
    <rPh sb="25" eb="27">
      <t>ケイヤク</t>
    </rPh>
    <rPh sb="27" eb="29">
      <t>ジュウジ</t>
    </rPh>
    <rPh sb="29" eb="31">
      <t>ジカン</t>
    </rPh>
    <rPh sb="32" eb="33">
      <t>フク</t>
    </rPh>
    <phoneticPr fontId="1"/>
  </si>
  <si>
    <t>対象公契約従事時間</t>
    <rPh sb="0" eb="2">
      <t>タイショウ</t>
    </rPh>
    <rPh sb="2" eb="3">
      <t>コウ</t>
    </rPh>
    <rPh sb="3" eb="5">
      <t>ケイヤク</t>
    </rPh>
    <rPh sb="5" eb="7">
      <t>ジュウジ</t>
    </rPh>
    <rPh sb="7" eb="9">
      <t>ジカン</t>
    </rPh>
    <phoneticPr fontId="1"/>
  </si>
  <si>
    <t>　自動表示</t>
    <rPh sb="1" eb="3">
      <t>ジドウ</t>
    </rPh>
    <rPh sb="3" eb="5">
      <t>ヒョウジ</t>
    </rPh>
    <phoneticPr fontId="1"/>
  </si>
  <si>
    <t>労働報酬計算対象期間（月）</t>
    <phoneticPr fontId="1"/>
  </si>
  <si>
    <t>算定労働時間　c</t>
    <rPh sb="0" eb="2">
      <t>サンテイ</t>
    </rPh>
    <rPh sb="2" eb="4">
      <t>ロウドウ</t>
    </rPh>
    <rPh sb="4" eb="6">
      <t>ジカン</t>
    </rPh>
    <phoneticPr fontId="1"/>
  </si>
  <si>
    <t>下限総額（基準額） d</t>
    <rPh sb="0" eb="2">
      <t>カゲン</t>
    </rPh>
    <rPh sb="2" eb="4">
      <t>ソウガク</t>
    </rPh>
    <rPh sb="5" eb="7">
      <t>キジュン</t>
    </rPh>
    <rPh sb="7" eb="8">
      <t>ガク</t>
    </rPh>
    <phoneticPr fontId="1"/>
  </si>
  <si>
    <t>按分割合　e</t>
    <rPh sb="0" eb="2">
      <t>アンブン</t>
    </rPh>
    <rPh sb="2" eb="4">
      <t>ワリアイ</t>
    </rPh>
    <phoneticPr fontId="1"/>
  </si>
  <si>
    <t>f</t>
    <phoneticPr fontId="1"/>
  </si>
  <si>
    <t>労働報酬額　h</t>
    <rPh sb="0" eb="2">
      <t>ロウドウ</t>
    </rPh>
    <rPh sb="2" eb="4">
      <t>ホウシュウ</t>
    </rPh>
    <rPh sb="4" eb="5">
      <t>ガク</t>
    </rPh>
    <phoneticPr fontId="1"/>
  </si>
  <si>
    <t>契約（履行）期間</t>
    <rPh sb="0" eb="2">
      <t>ケイヤク</t>
    </rPh>
    <rPh sb="3" eb="5">
      <t>リコウ</t>
    </rPh>
    <rPh sb="6" eb="8">
      <t>キカン</t>
    </rPh>
    <phoneticPr fontId="1"/>
  </si>
  <si>
    <t>※　算定対象は個々の就業規則により異なります。</t>
    <rPh sb="2" eb="4">
      <t>サンテイ</t>
    </rPh>
    <rPh sb="4" eb="6">
      <t>タイショウ</t>
    </rPh>
    <phoneticPr fontId="1"/>
  </si>
  <si>
    <t>労働報酬の算定対象（例）</t>
    <rPh sb="0" eb="2">
      <t>ロウドウ</t>
    </rPh>
    <rPh sb="2" eb="4">
      <t>ホウシュウ</t>
    </rPh>
    <rPh sb="5" eb="7">
      <t>サンテイ</t>
    </rPh>
    <rPh sb="7" eb="9">
      <t>タイショウ</t>
    </rPh>
    <rPh sb="10" eb="11">
      <t>レイ</t>
    </rPh>
    <phoneticPr fontId="1"/>
  </si>
  <si>
    <t>労働報酬の算定対象額</t>
    <rPh sb="0" eb="2">
      <t>ロウドウ</t>
    </rPh>
    <rPh sb="2" eb="4">
      <t>ホウシュウ</t>
    </rPh>
    <rPh sb="5" eb="7">
      <t>サンテイ</t>
    </rPh>
    <rPh sb="7" eb="9">
      <t>タイショウ</t>
    </rPh>
    <rPh sb="9" eb="10">
      <t>ガク</t>
    </rPh>
    <phoneticPr fontId="1"/>
  </si>
  <si>
    <t>　　　　　　年　　　月分</t>
    <rPh sb="6" eb="7">
      <t>ネン</t>
    </rPh>
    <rPh sb="10" eb="11">
      <t>ガツ</t>
    </rPh>
    <rPh sb="11" eb="12">
      <t>ブン</t>
    </rPh>
    <phoneticPr fontId="1"/>
  </si>
  <si>
    <t>基本給、最低賃金制度の所定内給与に区分される諸手当のうち精皆勤手当、通勤手当及び家族手当を除く全ての手当（勤務地手当、職務手当、住宅手当）</t>
    <rPh sb="0" eb="3">
      <t>キホンキュウ</t>
    </rPh>
    <rPh sb="4" eb="6">
      <t>サイテイ</t>
    </rPh>
    <rPh sb="6" eb="8">
      <t>チンギン</t>
    </rPh>
    <rPh sb="8" eb="10">
      <t>セイド</t>
    </rPh>
    <rPh sb="11" eb="14">
      <t>ショテイナイ</t>
    </rPh>
    <rPh sb="14" eb="16">
      <t>キュウヨ</t>
    </rPh>
    <rPh sb="17" eb="19">
      <t>クブン</t>
    </rPh>
    <rPh sb="22" eb="25">
      <t>ショテアテ</t>
    </rPh>
    <rPh sb="28" eb="29">
      <t>セイ</t>
    </rPh>
    <rPh sb="29" eb="31">
      <t>カイキン</t>
    </rPh>
    <rPh sb="31" eb="33">
      <t>テアテ</t>
    </rPh>
    <rPh sb="34" eb="36">
      <t>ツウキン</t>
    </rPh>
    <rPh sb="36" eb="38">
      <t>テアテ</t>
    </rPh>
    <rPh sb="38" eb="39">
      <t>オヨ</t>
    </rPh>
    <rPh sb="40" eb="42">
      <t>カゾク</t>
    </rPh>
    <rPh sb="42" eb="44">
      <t>テアテ</t>
    </rPh>
    <rPh sb="45" eb="46">
      <t>ノゾ</t>
    </rPh>
    <rPh sb="47" eb="48">
      <t>スベ</t>
    </rPh>
    <rPh sb="50" eb="52">
      <t>テアテ</t>
    </rPh>
    <rPh sb="53" eb="56">
      <t>キンムチ</t>
    </rPh>
    <rPh sb="56" eb="58">
      <t>テアテ</t>
    </rPh>
    <rPh sb="59" eb="61">
      <t>ショクム</t>
    </rPh>
    <rPh sb="61" eb="63">
      <t>テアテ</t>
    </rPh>
    <rPh sb="64" eb="66">
      <t>ジュウタク</t>
    </rPh>
    <rPh sb="66" eb="68">
      <t>テアテ</t>
    </rPh>
    <phoneticPr fontId="1"/>
  </si>
  <si>
    <t>　津市公契約条例労働報酬下限額チェックシート</t>
    <rPh sb="1" eb="3">
      <t>ツシ</t>
    </rPh>
    <rPh sb="3" eb="4">
      <t>コウ</t>
    </rPh>
    <rPh sb="4" eb="6">
      <t>ケイヤク</t>
    </rPh>
    <rPh sb="6" eb="8">
      <t>ジョウレイ</t>
    </rPh>
    <rPh sb="8" eb="10">
      <t>ロウドウ</t>
    </rPh>
    <rPh sb="10" eb="12">
      <t>ホウシュウ</t>
    </rPh>
    <rPh sb="12" eb="14">
      <t>カゲン</t>
    </rPh>
    <rPh sb="14" eb="15">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</si>
</sst>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 "/>
  </numFmts>
  <fonts count="15"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2"/>
      <charset val="128"/>
      <scheme val="minor"/>
    </font>
    <font>
      <sz val="16"/>
      <color theme="1"/>
      <name val="ＭＳ Ｐゴシック"/>
      <family val="2"/>
      <charset val="128"/>
      <scheme val="minor"/>
    </font>
    <font>
      <b/>
      <sz val="20"/>
      <color theme="1"/>
      <name val="ＭＳ Ｐゴシック"/>
      <family val="3"/>
      <charset val="128"/>
      <scheme val="minor"/>
    </font>
    <font>
      <sz val="11"/>
      <color theme="1"/>
      <name val="ＭＳ 明朝"/>
      <family val="1"/>
      <charset val="128"/>
    </font>
    <font>
      <sz val="10"/>
      <color theme="1"/>
      <name val="ＭＳ 明朝"/>
      <family val="1"/>
      <charset val="128"/>
    </font>
    <font>
      <sz val="16"/>
      <color theme="1"/>
      <name val="ＭＳ 明朝"/>
      <family val="1"/>
      <charset val="128"/>
    </font>
    <font>
      <sz val="20"/>
      <color theme="1"/>
      <name val="ＭＳ Ｐゴシック"/>
      <family val="2"/>
      <charset val="128"/>
      <scheme val="minor"/>
    </font>
    <font>
      <sz val="20"/>
      <color theme="1"/>
      <name val="ＭＳ Ｐゴシック"/>
      <family val="3"/>
      <charset val="128"/>
      <scheme val="minor"/>
    </font>
    <font>
      <b/>
      <sz val="28"/>
      <color theme="1"/>
      <name val="ＭＳ Ｐゴシック"/>
      <family val="3"/>
      <charset val="128"/>
      <scheme val="minor"/>
    </font>
    <font>
      <sz val="24"/>
      <color theme="1"/>
      <name val="ＭＳ Ｐゴシック"/>
      <family val="3"/>
      <charset val="128"/>
      <scheme val="minor"/>
    </font>
    <font>
      <b/>
      <u/>
      <sz val="20"/>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7" tint="0.59996337778862885"/>
        <bgColor indexed="64"/>
      </patternFill>
    </fill>
    <fill>
      <patternFill patternType="solid">
        <fgColor theme="7" tint="0.79998168889431442"/>
        <bgColor indexed="64"/>
      </patternFill>
    </fill>
  </fills>
  <borders count="4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medium">
        <color indexed="64"/>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medium">
        <color indexed="64"/>
      </left>
      <right/>
      <top style="thin">
        <color auto="1"/>
      </top>
      <bottom/>
      <diagonal/>
    </border>
    <border>
      <left/>
      <right style="thin">
        <color auto="1"/>
      </right>
      <top style="thin">
        <color auto="1"/>
      </top>
      <bottom/>
      <diagonal/>
    </border>
    <border>
      <left style="medium">
        <color auto="1"/>
      </left>
      <right/>
      <top style="medium">
        <color auto="1"/>
      </top>
      <bottom/>
      <diagonal/>
    </border>
    <border>
      <left style="medium">
        <color auto="1"/>
      </left>
      <right/>
      <top/>
      <bottom style="thin">
        <color auto="1"/>
      </bottom>
      <diagonal/>
    </border>
    <border>
      <left style="medium">
        <color auto="1"/>
      </left>
      <right/>
      <top/>
      <bottom/>
      <diagonal/>
    </border>
    <border>
      <left/>
      <right style="medium">
        <color auto="1"/>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15">
    <xf numFmtId="0" fontId="0" fillId="0" borderId="0" xfId="0">
      <alignment vertical="center"/>
    </xf>
    <xf numFmtId="0" fontId="3" fillId="0" borderId="0" xfId="0" applyFont="1">
      <alignment vertical="center"/>
    </xf>
    <xf numFmtId="0" fontId="5" fillId="0" borderId="0" xfId="0" applyFont="1" applyBorder="1" applyAlignment="1">
      <alignment horizontal="center" vertical="center"/>
    </xf>
    <xf numFmtId="0" fontId="7" fillId="0" borderId="0" xfId="0" applyFont="1" applyAlignment="1">
      <alignment horizontal="left" vertical="center" indent="7"/>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left" vertical="center" indent="1"/>
    </xf>
    <xf numFmtId="0" fontId="7" fillId="0" borderId="3" xfId="0" applyFont="1" applyBorder="1">
      <alignment vertical="center"/>
    </xf>
    <xf numFmtId="38" fontId="7" fillId="0" borderId="4" xfId="1" applyFont="1" applyBorder="1">
      <alignment vertical="center"/>
    </xf>
    <xf numFmtId="38" fontId="7" fillId="0" borderId="11" xfId="1" applyFont="1" applyBorder="1">
      <alignment vertical="center"/>
    </xf>
    <xf numFmtId="0" fontId="8" fillId="0" borderId="12" xfId="0" applyFont="1" applyBorder="1" applyAlignment="1">
      <alignment horizontal="left" vertical="center" indent="1"/>
    </xf>
    <xf numFmtId="0" fontId="7" fillId="0" borderId="13" xfId="0" applyFont="1" applyBorder="1">
      <alignment vertical="center"/>
    </xf>
    <xf numFmtId="38" fontId="7" fillId="0" borderId="14" xfId="1" applyFont="1" applyBorder="1">
      <alignment vertical="center"/>
    </xf>
    <xf numFmtId="38" fontId="7" fillId="0" borderId="15" xfId="1" applyFont="1" applyBorder="1">
      <alignment vertical="center"/>
    </xf>
    <xf numFmtId="0" fontId="5" fillId="0" borderId="0" xfId="0" applyFont="1">
      <alignment vertical="center"/>
    </xf>
    <xf numFmtId="0" fontId="9" fillId="0" borderId="0" xfId="0" applyFont="1" applyBorder="1" applyAlignment="1">
      <alignment horizontal="left" vertical="center" indent="1"/>
    </xf>
    <xf numFmtId="177" fontId="5" fillId="0" borderId="0" xfId="0" applyNumberFormat="1" applyFont="1">
      <alignment vertical="center"/>
    </xf>
    <xf numFmtId="0" fontId="6" fillId="4" borderId="27" xfId="0" applyFont="1" applyFill="1" applyBorder="1" applyAlignment="1">
      <alignment horizontal="center" vertical="center"/>
    </xf>
    <xf numFmtId="0" fontId="5" fillId="4" borderId="0" xfId="0" applyFont="1" applyFill="1" applyBorder="1" applyAlignment="1">
      <alignment vertical="center"/>
    </xf>
    <xf numFmtId="0" fontId="6" fillId="4" borderId="36"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22" xfId="0" applyFont="1" applyFill="1" applyBorder="1" applyAlignment="1">
      <alignment horizontal="center" vertical="center"/>
    </xf>
    <xf numFmtId="0" fontId="5" fillId="4" borderId="0" xfId="0" applyFont="1" applyFill="1" applyBorder="1" applyAlignment="1">
      <alignment horizontal="right" vertical="center"/>
    </xf>
    <xf numFmtId="0" fontId="2" fillId="4" borderId="0" xfId="0" applyFont="1" applyFill="1" applyBorder="1" applyAlignment="1">
      <alignment vertical="center"/>
    </xf>
    <xf numFmtId="0" fontId="5" fillId="4" borderId="0" xfId="0" applyFont="1" applyFill="1" applyBorder="1" applyAlignment="1">
      <alignment vertical="center" wrapText="1"/>
    </xf>
    <xf numFmtId="0" fontId="2" fillId="4" borderId="0" xfId="0" applyFont="1" applyFill="1" applyBorder="1" applyAlignment="1">
      <alignment horizontal="left" vertical="center"/>
    </xf>
    <xf numFmtId="0" fontId="6" fillId="4" borderId="23" xfId="0" applyFont="1" applyFill="1" applyBorder="1" applyAlignment="1">
      <alignment horizontal="center" vertical="center"/>
    </xf>
    <xf numFmtId="0" fontId="6" fillId="4" borderId="25" xfId="0" applyFont="1" applyFill="1" applyBorder="1" applyAlignment="1">
      <alignment horizontal="center" vertical="center"/>
    </xf>
    <xf numFmtId="0" fontId="5" fillId="4" borderId="0" xfId="0" applyFont="1" applyFill="1" applyBorder="1" applyAlignment="1">
      <alignment horizontal="center" vertical="center"/>
    </xf>
    <xf numFmtId="0" fontId="2" fillId="4"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0" fillId="4" borderId="0" xfId="0" applyFill="1" applyBorder="1">
      <alignment vertical="center"/>
    </xf>
    <xf numFmtId="0" fontId="6" fillId="4" borderId="0" xfId="0" applyFont="1" applyFill="1" applyBorder="1" applyAlignment="1">
      <alignment vertical="center"/>
    </xf>
    <xf numFmtId="0" fontId="3" fillId="4" borderId="0" xfId="0" applyFont="1" applyFill="1" applyBorder="1">
      <alignment vertical="center"/>
    </xf>
    <xf numFmtId="0" fontId="0" fillId="4" borderId="45" xfId="0" applyFill="1" applyBorder="1">
      <alignment vertical="center"/>
    </xf>
    <xf numFmtId="0" fontId="2" fillId="4" borderId="46" xfId="0" applyFont="1" applyFill="1" applyBorder="1" applyAlignment="1">
      <alignment vertical="center"/>
    </xf>
    <xf numFmtId="0" fontId="0" fillId="4" borderId="46" xfId="0" applyFill="1" applyBorder="1">
      <alignment vertical="center"/>
    </xf>
    <xf numFmtId="0" fontId="0" fillId="4" borderId="40" xfId="0" applyFill="1" applyBorder="1">
      <alignment vertical="center"/>
    </xf>
    <xf numFmtId="0" fontId="0" fillId="4" borderId="33" xfId="0" applyFill="1" applyBorder="1">
      <alignment vertical="center"/>
    </xf>
    <xf numFmtId="0" fontId="5" fillId="4" borderId="33" xfId="0" applyFont="1" applyFill="1" applyBorder="1" applyAlignment="1">
      <alignment horizontal="center" vertical="center"/>
    </xf>
    <xf numFmtId="0" fontId="3" fillId="4" borderId="33" xfId="0" applyFont="1" applyFill="1" applyBorder="1">
      <alignment vertical="center"/>
    </xf>
    <xf numFmtId="0" fontId="0" fillId="4" borderId="31" xfId="0" applyFill="1" applyBorder="1">
      <alignment vertical="center"/>
    </xf>
    <xf numFmtId="0" fontId="6" fillId="4" borderId="0" xfId="0" applyFont="1" applyFill="1" applyBorder="1" applyAlignment="1">
      <alignment horizontal="center" vertical="center"/>
    </xf>
    <xf numFmtId="0" fontId="6" fillId="4" borderId="0" xfId="0" applyFont="1" applyFill="1" applyBorder="1">
      <alignment vertical="center"/>
    </xf>
    <xf numFmtId="0" fontId="2" fillId="4" borderId="32" xfId="0" applyFont="1" applyFill="1" applyBorder="1" applyAlignment="1">
      <alignment vertical="center"/>
    </xf>
    <xf numFmtId="0" fontId="5" fillId="4" borderId="32" xfId="0" applyFont="1" applyFill="1" applyBorder="1" applyAlignment="1">
      <alignment vertical="center"/>
    </xf>
    <xf numFmtId="177" fontId="11" fillId="2" borderId="16" xfId="0" applyNumberFormat="1" applyFont="1" applyFill="1" applyBorder="1" applyAlignment="1">
      <alignment horizontal="right" vertical="center"/>
    </xf>
    <xf numFmtId="0" fontId="6" fillId="4" borderId="37" xfId="0" applyFont="1" applyFill="1" applyBorder="1" applyAlignment="1">
      <alignment horizontal="center" vertical="center" shrinkToFit="1"/>
    </xf>
    <xf numFmtId="176" fontId="11" fillId="0" borderId="5" xfId="0" applyNumberFormat="1" applyFont="1" applyFill="1" applyBorder="1" applyAlignment="1" applyProtection="1">
      <alignment horizontal="right" vertical="center"/>
      <protection locked="0"/>
    </xf>
    <xf numFmtId="176" fontId="11" fillId="0" borderId="0" xfId="0" applyNumberFormat="1" applyFont="1" applyFill="1" applyBorder="1" applyAlignment="1" applyProtection="1">
      <alignment horizontal="right" vertical="center"/>
      <protection locked="0"/>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2" xfId="0" applyFont="1" applyFill="1" applyBorder="1" applyAlignment="1">
      <alignment horizontal="center" vertical="center"/>
    </xf>
    <xf numFmtId="0" fontId="11" fillId="0" borderId="2" xfId="0" applyFont="1" applyFill="1" applyBorder="1" applyAlignment="1" applyProtection="1">
      <alignment horizontal="center" vertical="center"/>
      <protection locked="0"/>
    </xf>
    <xf numFmtId="0" fontId="11" fillId="0" borderId="35" xfId="0" applyFont="1" applyFill="1" applyBorder="1" applyAlignment="1" applyProtection="1">
      <alignment horizontal="center" vertical="center"/>
      <protection locked="0"/>
    </xf>
    <xf numFmtId="0" fontId="10" fillId="0" borderId="17" xfId="0" applyFont="1" applyFill="1" applyBorder="1" applyAlignment="1" applyProtection="1">
      <alignment horizontal="right" vertical="center"/>
      <protection locked="0"/>
    </xf>
    <xf numFmtId="0" fontId="10" fillId="0" borderId="16" xfId="0" applyFont="1" applyFill="1" applyBorder="1" applyAlignment="1" applyProtection="1">
      <alignment horizontal="right" vertical="center"/>
      <protection locked="0"/>
    </xf>
    <xf numFmtId="0" fontId="11" fillId="4" borderId="0" xfId="0" applyFont="1" applyFill="1" applyBorder="1" applyAlignment="1">
      <alignment horizontal="left" vertical="center"/>
    </xf>
    <xf numFmtId="176" fontId="11" fillId="0" borderId="5" xfId="0" applyNumberFormat="1" applyFont="1" applyFill="1" applyBorder="1" applyAlignment="1" applyProtection="1">
      <alignment horizontal="left" vertical="center"/>
      <protection locked="0"/>
    </xf>
    <xf numFmtId="176" fontId="11" fillId="0" borderId="34" xfId="0" applyNumberFormat="1" applyFont="1" applyFill="1" applyBorder="1" applyAlignment="1" applyProtection="1">
      <alignment horizontal="left" vertical="center"/>
      <protection locked="0"/>
    </xf>
    <xf numFmtId="176" fontId="11" fillId="0" borderId="33" xfId="0" applyNumberFormat="1" applyFont="1" applyFill="1" applyBorder="1" applyAlignment="1" applyProtection="1">
      <alignment horizontal="left" vertical="center"/>
      <protection locked="0"/>
    </xf>
    <xf numFmtId="176" fontId="11" fillId="0" borderId="31" xfId="0" applyNumberFormat="1" applyFont="1" applyFill="1" applyBorder="1" applyAlignment="1" applyProtection="1">
      <alignment horizontal="left" vertical="center"/>
      <protection locked="0"/>
    </xf>
    <xf numFmtId="177" fontId="13" fillId="2" borderId="14" xfId="0" applyNumberFormat="1" applyFont="1" applyFill="1" applyBorder="1" applyAlignment="1">
      <alignment horizontal="center" vertical="center"/>
    </xf>
    <xf numFmtId="177" fontId="13" fillId="2" borderId="21" xfId="0" applyNumberFormat="1" applyFont="1" applyFill="1" applyBorder="1" applyAlignment="1">
      <alignment horizontal="center" vertical="center"/>
    </xf>
    <xf numFmtId="177" fontId="10" fillId="2" borderId="38" xfId="0" applyNumberFormat="1" applyFont="1" applyFill="1" applyBorder="1" applyAlignment="1">
      <alignment horizontal="right" vertical="center"/>
    </xf>
    <xf numFmtId="177" fontId="10" fillId="2" borderId="39" xfId="0" applyNumberFormat="1" applyFont="1" applyFill="1" applyBorder="1" applyAlignment="1">
      <alignment horizontal="right"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0" fontId="6" fillId="4" borderId="0" xfId="0" applyFont="1" applyFill="1" applyBorder="1" applyAlignment="1">
      <alignment horizontal="left" vertical="center"/>
    </xf>
    <xf numFmtId="177" fontId="10" fillId="2" borderId="1" xfId="0" applyNumberFormat="1" applyFont="1" applyFill="1" applyBorder="1" applyAlignment="1">
      <alignment horizontal="right" vertical="center"/>
    </xf>
    <xf numFmtId="177" fontId="10" fillId="2" borderId="11" xfId="0" applyNumberFormat="1" applyFont="1" applyFill="1" applyBorder="1" applyAlignment="1">
      <alignment horizontal="right" vertical="center"/>
    </xf>
    <xf numFmtId="0" fontId="12" fillId="3" borderId="43" xfId="0" applyFont="1" applyFill="1" applyBorder="1" applyAlignment="1">
      <alignment horizontal="left" vertical="center"/>
    </xf>
    <xf numFmtId="0" fontId="12" fillId="3" borderId="32" xfId="0" applyFont="1" applyFill="1" applyBorder="1" applyAlignment="1">
      <alignment horizontal="left" vertical="center"/>
    </xf>
    <xf numFmtId="0" fontId="12" fillId="3" borderId="28" xfId="0" applyFont="1" applyFill="1" applyBorder="1" applyAlignment="1">
      <alignment horizontal="left" vertical="center"/>
    </xf>
    <xf numFmtId="0" fontId="12" fillId="3" borderId="45" xfId="0" applyFont="1" applyFill="1" applyBorder="1" applyAlignment="1">
      <alignment horizontal="left" vertical="center"/>
    </xf>
    <xf numFmtId="0" fontId="12" fillId="3" borderId="0" xfId="0" applyFont="1" applyFill="1" applyBorder="1" applyAlignment="1">
      <alignment horizontal="left" vertical="center"/>
    </xf>
    <xf numFmtId="0" fontId="12" fillId="3" borderId="46" xfId="0" applyFont="1" applyFill="1" applyBorder="1" applyAlignment="1">
      <alignment horizontal="left" vertical="center"/>
    </xf>
    <xf numFmtId="0" fontId="12" fillId="3" borderId="44"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5" xfId="0" applyFont="1" applyFill="1" applyBorder="1" applyAlignment="1">
      <alignment horizontal="left" vertical="center"/>
    </xf>
    <xf numFmtId="0" fontId="11" fillId="4" borderId="0" xfId="0" applyFont="1" applyFill="1" applyBorder="1" applyAlignment="1">
      <alignment horizontal="center" vertical="center"/>
    </xf>
    <xf numFmtId="10" fontId="10" fillId="2" borderId="31" xfId="0" applyNumberFormat="1" applyFont="1" applyFill="1" applyBorder="1" applyAlignment="1">
      <alignment horizontal="right" vertical="center"/>
    </xf>
    <xf numFmtId="10" fontId="10" fillId="2" borderId="29" xfId="0" applyNumberFormat="1" applyFont="1" applyFill="1" applyBorder="1" applyAlignment="1">
      <alignment horizontal="right" vertical="center"/>
    </xf>
    <xf numFmtId="177" fontId="10" fillId="0" borderId="38" xfId="0" applyNumberFormat="1" applyFont="1" applyFill="1" applyBorder="1" applyAlignment="1" applyProtection="1">
      <alignment horizontal="right" vertical="center"/>
      <protection locked="0"/>
    </xf>
    <xf numFmtId="177" fontId="10" fillId="0" borderId="39" xfId="0" applyNumberFormat="1" applyFont="1" applyFill="1" applyBorder="1" applyAlignment="1" applyProtection="1">
      <alignment horizontal="right" vertical="center"/>
      <protection locked="0"/>
    </xf>
    <xf numFmtId="0" fontId="10" fillId="0" borderId="28" xfId="0" applyFont="1" applyFill="1" applyBorder="1" applyAlignment="1" applyProtection="1">
      <alignment horizontal="right" vertical="center"/>
      <protection locked="0"/>
    </xf>
    <xf numFmtId="0" fontId="10" fillId="0" borderId="26" xfId="0" applyFont="1" applyFill="1" applyBorder="1" applyAlignment="1" applyProtection="1">
      <alignment horizontal="right" vertical="center"/>
      <protection locked="0"/>
    </xf>
    <xf numFmtId="0" fontId="10" fillId="2" borderId="1" xfId="0" applyFont="1" applyFill="1" applyBorder="1" applyAlignment="1">
      <alignment horizontal="right" vertical="center"/>
    </xf>
    <xf numFmtId="0" fontId="10" fillId="2" borderId="11" xfId="0" applyFont="1" applyFill="1" applyBorder="1" applyAlignment="1">
      <alignment horizontal="right" vertical="center"/>
    </xf>
    <xf numFmtId="0" fontId="14" fillId="4" borderId="0" xfId="0" applyFont="1" applyFill="1" applyBorder="1" applyAlignment="1" applyProtection="1">
      <alignment horizontal="left" vertical="center"/>
      <protection locked="0"/>
    </xf>
    <xf numFmtId="0" fontId="6" fillId="4" borderId="0" xfId="0" applyFont="1" applyFill="1" applyBorder="1" applyAlignment="1">
      <alignment horizontal="center" vertical="center"/>
    </xf>
    <xf numFmtId="0" fontId="10" fillId="0" borderId="32" xfId="0" applyFont="1" applyFill="1" applyBorder="1" applyAlignment="1" applyProtection="1">
      <alignment horizontal="center" vertical="center"/>
      <protection locked="0"/>
    </xf>
    <xf numFmtId="0" fontId="11" fillId="0" borderId="32" xfId="0" applyFont="1" applyFill="1" applyBorder="1" applyAlignment="1" applyProtection="1">
      <alignment horizontal="center" vertical="center"/>
      <protection locked="0"/>
    </xf>
    <xf numFmtId="0" fontId="11" fillId="0" borderId="28"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20"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508000</xdr:colOff>
      <xdr:row>1</xdr:row>
      <xdr:rowOff>365125</xdr:rowOff>
    </xdr:from>
    <xdr:to>
      <xdr:col>17</xdr:col>
      <xdr:colOff>6625</xdr:colOff>
      <xdr:row>2</xdr:row>
      <xdr:rowOff>190500</xdr:rowOff>
    </xdr:to>
    <xdr:sp macro="" textlink="">
      <xdr:nvSpPr>
        <xdr:cNvPr id="2" name="正方形/長方形 1">
          <a:extLst>
            <a:ext uri="{FF2B5EF4-FFF2-40B4-BE49-F238E27FC236}">
              <a16:creationId xmlns:a16="http://schemas.microsoft.com/office/drawing/2014/main" id="{00000000-0008-0000-0100-000002000000}"/>
            </a:ext>
          </a:extLst>
        </xdr:cNvPr>
        <xdr:cNvSpPr>
          <a:spLocks noChangeArrowheads="1"/>
        </xdr:cNvSpPr>
      </xdr:nvSpPr>
      <xdr:spPr bwMode="auto">
        <a:xfrm>
          <a:off x="14176375" y="539750"/>
          <a:ext cx="2880000" cy="539750"/>
        </a:xfrm>
        <a:prstGeom prst="rect">
          <a:avLst/>
        </a:prstGeom>
        <a:noFill/>
        <a:ln>
          <a:noFill/>
        </a:ln>
        <a:extLst>
          <a:ext uri="{909E8E84-426E-40DD-AFC4-6F175D3DCCD1}">
            <a14:hiddenFill xmlns:a14="http://schemas.microsoft.com/office/drawing/2010/main">
              <a:solidFill>
                <a:srgbClr val="FFFFFF">
                  <a:alpha val="99001"/>
                </a:srgbClr>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indent="153035" algn="ctr">
            <a:spcAft>
              <a:spcPts val="0"/>
            </a:spcAft>
          </a:pPr>
          <a:r>
            <a:rPr lang="en-US" altLang="ja-JP" sz="28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altLang="en-US" sz="28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様式２ </a:t>
          </a:r>
          <a:r>
            <a:rPr lang="en-US" altLang="ja-JP" sz="28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ja-JP" sz="28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4"/>
  <sheetViews>
    <sheetView workbookViewId="0">
      <selection activeCell="E27" sqref="E27"/>
    </sheetView>
  </sheetViews>
  <sheetFormatPr defaultRowHeight="13.5" x14ac:dyDescent="0.15"/>
  <cols>
    <col min="1" max="1" width="4" customWidth="1"/>
    <col min="2" max="2" width="3.625" style="4" customWidth="1"/>
    <col min="3" max="4" width="9.625" style="4" customWidth="1"/>
    <col min="5" max="6" width="10.625" style="4" customWidth="1"/>
    <col min="7" max="8" width="8.625" style="4" customWidth="1"/>
    <col min="9" max="10" width="10.625" style="4" customWidth="1"/>
    <col min="11" max="11" width="3.625" style="4" customWidth="1"/>
  </cols>
  <sheetData>
    <row r="1" spans="2:11" ht="18.75" customHeight="1" x14ac:dyDescent="0.15">
      <c r="B1" s="3" t="s">
        <v>68</v>
      </c>
    </row>
    <row r="2" spans="2:11" ht="18.75" hidden="1" customHeight="1" x14ac:dyDescent="0.15">
      <c r="J2" s="5" t="s">
        <v>12</v>
      </c>
    </row>
    <row r="3" spans="2:11" ht="18.75" hidden="1" customHeight="1" x14ac:dyDescent="0.15">
      <c r="B3" s="6" t="s">
        <v>48</v>
      </c>
    </row>
    <row r="4" spans="2:11" ht="18.75" hidden="1" customHeight="1" x14ac:dyDescent="0.15">
      <c r="B4" s="4" t="s">
        <v>69</v>
      </c>
    </row>
    <row r="5" spans="2:11" ht="18.75" customHeight="1" x14ac:dyDescent="0.15"/>
    <row r="6" spans="2:11" ht="18.75" customHeight="1" thickBot="1" x14ac:dyDescent="0.2">
      <c r="J6" s="4" t="s">
        <v>13</v>
      </c>
    </row>
    <row r="7" spans="2:11" ht="24" x14ac:dyDescent="0.15">
      <c r="B7" s="7"/>
      <c r="C7" s="56" t="s">
        <v>3</v>
      </c>
      <c r="D7" s="57"/>
      <c r="E7" s="8" t="s">
        <v>14</v>
      </c>
      <c r="F7" s="9" t="s">
        <v>15</v>
      </c>
      <c r="G7" s="56" t="s">
        <v>3</v>
      </c>
      <c r="H7" s="57"/>
      <c r="I7" s="8" t="s">
        <v>14</v>
      </c>
      <c r="J7" s="9" t="s">
        <v>15</v>
      </c>
      <c r="K7" s="7"/>
    </row>
    <row r="8" spans="2:11" ht="18.75" customHeight="1" x14ac:dyDescent="0.15">
      <c r="C8" s="10" t="s">
        <v>16</v>
      </c>
      <c r="D8" s="11"/>
      <c r="E8" s="12">
        <v>21100</v>
      </c>
      <c r="F8" s="13">
        <f>ROUNDUP(E8/8*0.85,0)</f>
        <v>2242</v>
      </c>
      <c r="G8" s="10" t="s">
        <v>49</v>
      </c>
      <c r="H8" s="11"/>
      <c r="I8" s="12">
        <v>26200</v>
      </c>
      <c r="J8" s="13">
        <f t="shared" ref="J8:J31" si="0">ROUNDUP(I8/8*0.85,0)</f>
        <v>2784</v>
      </c>
    </row>
    <row r="9" spans="2:11" ht="18.75" customHeight="1" x14ac:dyDescent="0.15">
      <c r="C9" s="10" t="s">
        <v>17</v>
      </c>
      <c r="D9" s="11"/>
      <c r="E9" s="12">
        <v>18300</v>
      </c>
      <c r="F9" s="13">
        <f t="shared" ref="F9:F32" si="1">ROUNDUP(E9/8*0.85,0)</f>
        <v>1945</v>
      </c>
      <c r="G9" s="10" t="s">
        <v>18</v>
      </c>
      <c r="H9" s="11"/>
      <c r="I9" s="12">
        <v>21000</v>
      </c>
      <c r="J9" s="13">
        <f t="shared" si="0"/>
        <v>2232</v>
      </c>
    </row>
    <row r="10" spans="2:11" ht="18.75" customHeight="1" x14ac:dyDescent="0.15">
      <c r="C10" s="10" t="s">
        <v>50</v>
      </c>
      <c r="D10" s="11"/>
      <c r="E10" s="12">
        <v>13700</v>
      </c>
      <c r="F10" s="13">
        <f t="shared" si="1"/>
        <v>1456</v>
      </c>
      <c r="G10" s="10" t="s">
        <v>51</v>
      </c>
      <c r="H10" s="11"/>
      <c r="I10" s="12">
        <v>38100</v>
      </c>
      <c r="J10" s="13">
        <f t="shared" si="0"/>
        <v>4049</v>
      </c>
    </row>
    <row r="11" spans="2:11" ht="18.75" customHeight="1" x14ac:dyDescent="0.15">
      <c r="C11" s="10" t="s">
        <v>19</v>
      </c>
      <c r="D11" s="11"/>
      <c r="E11" s="12">
        <v>20700</v>
      </c>
      <c r="F11" s="13">
        <f t="shared" si="1"/>
        <v>2200</v>
      </c>
      <c r="G11" s="10" t="s">
        <v>20</v>
      </c>
      <c r="H11" s="11"/>
      <c r="I11" s="12">
        <v>24100</v>
      </c>
      <c r="J11" s="13">
        <f t="shared" si="0"/>
        <v>2561</v>
      </c>
    </row>
    <row r="12" spans="2:11" ht="18.75" customHeight="1" x14ac:dyDescent="0.15">
      <c r="C12" s="10" t="s">
        <v>21</v>
      </c>
      <c r="D12" s="11"/>
      <c r="E12" s="12">
        <v>25500</v>
      </c>
      <c r="F12" s="13">
        <f t="shared" si="1"/>
        <v>2710</v>
      </c>
      <c r="G12" s="10" t="s">
        <v>22</v>
      </c>
      <c r="H12" s="11"/>
      <c r="I12" s="12">
        <v>23000</v>
      </c>
      <c r="J12" s="13">
        <f t="shared" si="0"/>
        <v>2444</v>
      </c>
    </row>
    <row r="13" spans="2:11" ht="18.75" customHeight="1" x14ac:dyDescent="0.15">
      <c r="C13" s="10" t="s">
        <v>23</v>
      </c>
      <c r="D13" s="11"/>
      <c r="E13" s="12">
        <v>25500</v>
      </c>
      <c r="F13" s="13">
        <f t="shared" si="1"/>
        <v>2710</v>
      </c>
      <c r="G13" s="10" t="s">
        <v>52</v>
      </c>
      <c r="H13" s="11"/>
      <c r="I13" s="12">
        <v>26500</v>
      </c>
      <c r="J13" s="13">
        <f t="shared" si="0"/>
        <v>2816</v>
      </c>
    </row>
    <row r="14" spans="2:11" ht="18.75" customHeight="1" x14ac:dyDescent="0.15">
      <c r="C14" s="10" t="s">
        <v>24</v>
      </c>
      <c r="D14" s="11"/>
      <c r="E14" s="12"/>
      <c r="F14" s="13">
        <f t="shared" si="1"/>
        <v>0</v>
      </c>
      <c r="G14" s="10" t="s">
        <v>25</v>
      </c>
      <c r="H14" s="11"/>
      <c r="I14" s="12">
        <v>38200</v>
      </c>
      <c r="J14" s="13">
        <f t="shared" si="0"/>
        <v>4059</v>
      </c>
    </row>
    <row r="15" spans="2:11" ht="18.75" customHeight="1" x14ac:dyDescent="0.15">
      <c r="C15" s="10" t="s">
        <v>53</v>
      </c>
      <c r="D15" s="11"/>
      <c r="E15" s="12">
        <v>24300</v>
      </c>
      <c r="F15" s="13">
        <f t="shared" si="1"/>
        <v>2582</v>
      </c>
      <c r="G15" s="10" t="s">
        <v>54</v>
      </c>
      <c r="H15" s="11"/>
      <c r="I15" s="12">
        <v>23500</v>
      </c>
      <c r="J15" s="13">
        <f t="shared" si="0"/>
        <v>2497</v>
      </c>
    </row>
    <row r="16" spans="2:11" ht="18.75" customHeight="1" x14ac:dyDescent="0.15">
      <c r="C16" s="10" t="s">
        <v>26</v>
      </c>
      <c r="D16" s="11"/>
      <c r="E16" s="12">
        <v>20600</v>
      </c>
      <c r="F16" s="13">
        <f t="shared" si="1"/>
        <v>2189</v>
      </c>
      <c r="G16" s="10" t="s">
        <v>27</v>
      </c>
      <c r="H16" s="11"/>
      <c r="I16" s="12">
        <v>25000</v>
      </c>
      <c r="J16" s="13">
        <f t="shared" si="0"/>
        <v>2657</v>
      </c>
    </row>
    <row r="17" spans="3:10" ht="18.75" customHeight="1" x14ac:dyDescent="0.15">
      <c r="C17" s="10" t="s">
        <v>55</v>
      </c>
      <c r="D17" s="11"/>
      <c r="E17" s="12">
        <v>23500</v>
      </c>
      <c r="F17" s="13">
        <f t="shared" si="1"/>
        <v>2497</v>
      </c>
      <c r="G17" s="10" t="s">
        <v>28</v>
      </c>
      <c r="H17" s="11"/>
      <c r="I17" s="12">
        <v>22700</v>
      </c>
      <c r="J17" s="13">
        <f t="shared" si="0"/>
        <v>2412</v>
      </c>
    </row>
    <row r="18" spans="3:10" ht="18.75" customHeight="1" x14ac:dyDescent="0.15">
      <c r="C18" s="10" t="s">
        <v>56</v>
      </c>
      <c r="D18" s="11"/>
      <c r="E18" s="12">
        <v>24300</v>
      </c>
      <c r="F18" s="13">
        <f t="shared" si="1"/>
        <v>2582</v>
      </c>
      <c r="G18" s="10" t="s">
        <v>29</v>
      </c>
      <c r="H18" s="11"/>
      <c r="I18" s="12">
        <v>20900</v>
      </c>
      <c r="J18" s="13">
        <f t="shared" si="0"/>
        <v>2221</v>
      </c>
    </row>
    <row r="19" spans="3:10" ht="18.75" customHeight="1" x14ac:dyDescent="0.15">
      <c r="C19" s="10" t="s">
        <v>30</v>
      </c>
      <c r="D19" s="11"/>
      <c r="E19" s="12">
        <v>23900</v>
      </c>
      <c r="F19" s="13">
        <f t="shared" si="1"/>
        <v>2540</v>
      </c>
      <c r="G19" s="10" t="s">
        <v>31</v>
      </c>
      <c r="H19" s="11"/>
      <c r="I19" s="12">
        <v>23800</v>
      </c>
      <c r="J19" s="13">
        <f t="shared" si="0"/>
        <v>2529</v>
      </c>
    </row>
    <row r="20" spans="3:10" ht="18.75" customHeight="1" x14ac:dyDescent="0.15">
      <c r="C20" s="10" t="s">
        <v>32</v>
      </c>
      <c r="D20" s="11"/>
      <c r="E20" s="12">
        <v>26700</v>
      </c>
      <c r="F20" s="13">
        <f t="shared" si="1"/>
        <v>2837</v>
      </c>
      <c r="G20" s="10" t="s">
        <v>33</v>
      </c>
      <c r="H20" s="11"/>
      <c r="I20" s="12">
        <v>24700</v>
      </c>
      <c r="J20" s="13">
        <f t="shared" si="0"/>
        <v>2625</v>
      </c>
    </row>
    <row r="21" spans="3:10" ht="18.75" customHeight="1" x14ac:dyDescent="0.15">
      <c r="C21" s="10" t="s">
        <v>34</v>
      </c>
      <c r="D21" s="11"/>
      <c r="E21" s="12">
        <v>21300</v>
      </c>
      <c r="F21" s="13">
        <f t="shared" si="1"/>
        <v>2264</v>
      </c>
      <c r="G21" s="10" t="s">
        <v>35</v>
      </c>
      <c r="H21" s="11"/>
      <c r="I21" s="12">
        <v>24800</v>
      </c>
      <c r="J21" s="13">
        <f t="shared" si="0"/>
        <v>2635</v>
      </c>
    </row>
    <row r="22" spans="3:10" ht="18.75" customHeight="1" x14ac:dyDescent="0.15">
      <c r="C22" s="10" t="s">
        <v>57</v>
      </c>
      <c r="D22" s="11"/>
      <c r="E22" s="12">
        <v>18800</v>
      </c>
      <c r="F22" s="13">
        <f t="shared" si="1"/>
        <v>1998</v>
      </c>
      <c r="G22" s="10" t="s">
        <v>36</v>
      </c>
      <c r="H22" s="11"/>
      <c r="I22" s="12"/>
      <c r="J22" s="13">
        <f t="shared" si="0"/>
        <v>0</v>
      </c>
    </row>
    <row r="23" spans="3:10" ht="18.75" customHeight="1" x14ac:dyDescent="0.15">
      <c r="C23" s="10" t="s">
        <v>37</v>
      </c>
      <c r="D23" s="11"/>
      <c r="E23" s="12">
        <v>30000</v>
      </c>
      <c r="F23" s="13">
        <f t="shared" si="1"/>
        <v>3188</v>
      </c>
      <c r="G23" s="10" t="s">
        <v>58</v>
      </c>
      <c r="H23" s="11"/>
      <c r="I23" s="12">
        <v>24200</v>
      </c>
      <c r="J23" s="13">
        <f t="shared" si="0"/>
        <v>2572</v>
      </c>
    </row>
    <row r="24" spans="3:10" ht="18.75" customHeight="1" x14ac:dyDescent="0.15">
      <c r="C24" s="10" t="s">
        <v>38</v>
      </c>
      <c r="D24" s="11"/>
      <c r="E24" s="12">
        <v>35500</v>
      </c>
      <c r="F24" s="13">
        <f t="shared" si="1"/>
        <v>3772</v>
      </c>
      <c r="G24" s="10" t="s">
        <v>59</v>
      </c>
      <c r="H24" s="11"/>
      <c r="I24" s="12">
        <v>26400</v>
      </c>
      <c r="J24" s="13">
        <f t="shared" si="0"/>
        <v>2805</v>
      </c>
    </row>
    <row r="25" spans="3:10" ht="18.75" customHeight="1" x14ac:dyDescent="0.15">
      <c r="C25" s="10" t="s">
        <v>39</v>
      </c>
      <c r="D25" s="11"/>
      <c r="E25" s="12">
        <v>26100</v>
      </c>
      <c r="F25" s="13">
        <f t="shared" si="1"/>
        <v>2774</v>
      </c>
      <c r="G25" s="10" t="s">
        <v>60</v>
      </c>
      <c r="H25" s="11"/>
      <c r="I25" s="12">
        <v>22900</v>
      </c>
      <c r="J25" s="13">
        <f t="shared" si="0"/>
        <v>2434</v>
      </c>
    </row>
    <row r="26" spans="3:10" ht="18.75" customHeight="1" x14ac:dyDescent="0.15">
      <c r="C26" s="10" t="s">
        <v>40</v>
      </c>
      <c r="D26" s="11"/>
      <c r="E26" s="12">
        <v>29300</v>
      </c>
      <c r="F26" s="13">
        <f t="shared" si="1"/>
        <v>3114</v>
      </c>
      <c r="G26" s="10" t="s">
        <v>41</v>
      </c>
      <c r="H26" s="11"/>
      <c r="I26" s="12">
        <v>21300</v>
      </c>
      <c r="J26" s="13">
        <f t="shared" si="0"/>
        <v>2264</v>
      </c>
    </row>
    <row r="27" spans="3:10" ht="18.75" customHeight="1" x14ac:dyDescent="0.15">
      <c r="C27" s="10" t="s">
        <v>61</v>
      </c>
      <c r="D27" s="11"/>
      <c r="E27" s="12">
        <v>23900</v>
      </c>
      <c r="F27" s="13">
        <f t="shared" si="1"/>
        <v>2540</v>
      </c>
      <c r="G27" s="10" t="s">
        <v>42</v>
      </c>
      <c r="H27" s="11"/>
      <c r="I27" s="12">
        <v>20500</v>
      </c>
      <c r="J27" s="13">
        <f t="shared" si="0"/>
        <v>2179</v>
      </c>
    </row>
    <row r="28" spans="3:10" ht="18.75" customHeight="1" x14ac:dyDescent="0.15">
      <c r="C28" s="10" t="s">
        <v>62</v>
      </c>
      <c r="D28" s="11"/>
      <c r="E28" s="12">
        <v>34200</v>
      </c>
      <c r="F28" s="13">
        <f t="shared" si="1"/>
        <v>3634</v>
      </c>
      <c r="G28" s="10" t="s">
        <v>63</v>
      </c>
      <c r="H28" s="11"/>
      <c r="I28" s="12">
        <v>22700</v>
      </c>
      <c r="J28" s="13">
        <f t="shared" si="0"/>
        <v>2412</v>
      </c>
    </row>
    <row r="29" spans="3:10" ht="18.75" customHeight="1" x14ac:dyDescent="0.15">
      <c r="C29" s="10" t="s">
        <v>64</v>
      </c>
      <c r="D29" s="11"/>
      <c r="E29" s="12">
        <v>27900</v>
      </c>
      <c r="F29" s="13">
        <f t="shared" si="1"/>
        <v>2965</v>
      </c>
      <c r="G29" s="10" t="s">
        <v>43</v>
      </c>
      <c r="H29" s="11"/>
      <c r="I29" s="12">
        <v>23400</v>
      </c>
      <c r="J29" s="13">
        <f t="shared" si="0"/>
        <v>2487</v>
      </c>
    </row>
    <row r="30" spans="3:10" ht="18.75" customHeight="1" x14ac:dyDescent="0.15">
      <c r="C30" s="10" t="s">
        <v>65</v>
      </c>
      <c r="D30" s="11"/>
      <c r="E30" s="12">
        <v>30400</v>
      </c>
      <c r="F30" s="13">
        <f t="shared" si="1"/>
        <v>3230</v>
      </c>
      <c r="G30" s="10" t="s">
        <v>44</v>
      </c>
      <c r="H30" s="11"/>
      <c r="I30" s="12">
        <v>13000</v>
      </c>
      <c r="J30" s="13">
        <f t="shared" si="0"/>
        <v>1382</v>
      </c>
    </row>
    <row r="31" spans="3:10" ht="18.75" customHeight="1" thickBot="1" x14ac:dyDescent="0.2">
      <c r="C31" s="10" t="s">
        <v>66</v>
      </c>
      <c r="D31" s="11"/>
      <c r="E31" s="12">
        <v>32200</v>
      </c>
      <c r="F31" s="13">
        <f t="shared" si="1"/>
        <v>3422</v>
      </c>
      <c r="G31" s="14" t="s">
        <v>45</v>
      </c>
      <c r="H31" s="15"/>
      <c r="I31" s="16">
        <v>11200</v>
      </c>
      <c r="J31" s="17">
        <f t="shared" si="0"/>
        <v>1190</v>
      </c>
    </row>
    <row r="32" spans="3:10" ht="18.75" customHeight="1" thickBot="1" x14ac:dyDescent="0.2">
      <c r="C32" s="14" t="s">
        <v>67</v>
      </c>
      <c r="D32" s="15"/>
      <c r="E32" s="16">
        <v>22200</v>
      </c>
      <c r="F32" s="17">
        <f t="shared" si="1"/>
        <v>2359</v>
      </c>
    </row>
    <row r="34" spans="2:3" ht="18.75" customHeight="1" x14ac:dyDescent="0.15">
      <c r="B34" s="7" t="s">
        <v>46</v>
      </c>
      <c r="C34" s="4" t="s">
        <v>47</v>
      </c>
    </row>
  </sheetData>
  <mergeCells count="2">
    <mergeCell ref="C7:D7"/>
    <mergeCell ref="G7:H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4"/>
  <sheetViews>
    <sheetView tabSelected="1" zoomScale="50" zoomScaleNormal="50" workbookViewId="0">
      <selection sqref="A1:R3"/>
    </sheetView>
  </sheetViews>
  <sheetFormatPr defaultRowHeight="13.5" x14ac:dyDescent="0.15"/>
  <cols>
    <col min="1" max="1" width="2.75" customWidth="1"/>
    <col min="2" max="2" width="39.5" customWidth="1"/>
    <col min="3" max="3" width="30.375" customWidth="1"/>
    <col min="4" max="4" width="22.5" customWidth="1"/>
    <col min="5" max="5" width="4" customWidth="1"/>
    <col min="6" max="6" width="31.875" customWidth="1"/>
    <col min="7" max="7" width="2.375" customWidth="1"/>
    <col min="8" max="8" width="5.125" customWidth="1"/>
    <col min="9" max="12" width="10.25" customWidth="1"/>
    <col min="17" max="17" width="8.5" customWidth="1"/>
    <col min="18" max="18" width="3" customWidth="1"/>
    <col min="19" max="21" width="8.375" customWidth="1"/>
    <col min="22" max="23" width="8.625" customWidth="1"/>
    <col min="24" max="24" width="8.375" customWidth="1"/>
  </cols>
  <sheetData>
    <row r="1" spans="1:23" ht="13.5" customHeight="1" x14ac:dyDescent="0.15">
      <c r="A1" s="89" t="s">
        <v>86</v>
      </c>
      <c r="B1" s="90"/>
      <c r="C1" s="90"/>
      <c r="D1" s="90"/>
      <c r="E1" s="90"/>
      <c r="F1" s="90"/>
      <c r="G1" s="90"/>
      <c r="H1" s="90"/>
      <c r="I1" s="90"/>
      <c r="J1" s="90"/>
      <c r="K1" s="90"/>
      <c r="L1" s="90"/>
      <c r="M1" s="90"/>
      <c r="N1" s="90"/>
      <c r="O1" s="90"/>
      <c r="P1" s="90"/>
      <c r="Q1" s="90"/>
      <c r="R1" s="91"/>
    </row>
    <row r="2" spans="1:23" ht="56.25" customHeight="1" x14ac:dyDescent="0.15">
      <c r="A2" s="92"/>
      <c r="B2" s="93"/>
      <c r="C2" s="93"/>
      <c r="D2" s="93"/>
      <c r="E2" s="93"/>
      <c r="F2" s="93"/>
      <c r="G2" s="93"/>
      <c r="H2" s="93"/>
      <c r="I2" s="93"/>
      <c r="J2" s="93"/>
      <c r="K2" s="93"/>
      <c r="L2" s="93"/>
      <c r="M2" s="93"/>
      <c r="N2" s="93"/>
      <c r="O2" s="93"/>
      <c r="P2" s="93"/>
      <c r="Q2" s="93"/>
      <c r="R2" s="94"/>
      <c r="T2" s="18"/>
      <c r="V2" s="19"/>
      <c r="W2" s="20"/>
    </row>
    <row r="3" spans="1:23" ht="56.25" customHeight="1" x14ac:dyDescent="0.15">
      <c r="A3" s="95"/>
      <c r="B3" s="96"/>
      <c r="C3" s="96"/>
      <c r="D3" s="96"/>
      <c r="E3" s="96"/>
      <c r="F3" s="96"/>
      <c r="G3" s="96"/>
      <c r="H3" s="96"/>
      <c r="I3" s="96"/>
      <c r="J3" s="96"/>
      <c r="K3" s="96"/>
      <c r="L3" s="96"/>
      <c r="M3" s="96"/>
      <c r="N3" s="96"/>
      <c r="O3" s="96"/>
      <c r="P3" s="96"/>
      <c r="Q3" s="96"/>
      <c r="R3" s="97"/>
      <c r="T3" s="18"/>
      <c r="V3" s="19"/>
      <c r="W3" s="20"/>
    </row>
    <row r="4" spans="1:23" ht="81.75" customHeight="1" thickBot="1" x14ac:dyDescent="0.2">
      <c r="A4" s="40"/>
      <c r="B4" s="107" t="s">
        <v>84</v>
      </c>
      <c r="C4" s="107"/>
      <c r="D4" s="107"/>
      <c r="E4" s="107"/>
      <c r="F4" s="107"/>
      <c r="G4" s="107"/>
      <c r="H4" s="107"/>
      <c r="I4" s="107"/>
      <c r="J4" s="107"/>
      <c r="K4" s="107"/>
      <c r="L4" s="107"/>
      <c r="M4" s="107"/>
      <c r="N4" s="107"/>
      <c r="O4" s="107"/>
      <c r="P4" s="107"/>
      <c r="Q4" s="107"/>
      <c r="R4" s="41"/>
      <c r="T4" s="1"/>
      <c r="V4" s="19"/>
      <c r="W4" s="20"/>
    </row>
    <row r="5" spans="1:23" ht="67.5" customHeight="1" thickBot="1" x14ac:dyDescent="0.2">
      <c r="A5" s="40"/>
      <c r="B5" s="21" t="s">
        <v>0</v>
      </c>
      <c r="C5" s="109"/>
      <c r="D5" s="110"/>
      <c r="E5" s="110"/>
      <c r="F5" s="111"/>
      <c r="G5" s="22"/>
      <c r="H5" s="37"/>
      <c r="I5" s="108" t="s">
        <v>11</v>
      </c>
      <c r="J5" s="108"/>
      <c r="K5" s="108"/>
      <c r="L5" s="108"/>
      <c r="M5" s="108"/>
      <c r="N5" s="108"/>
      <c r="O5" s="108"/>
      <c r="P5" s="108"/>
      <c r="Q5" s="108"/>
      <c r="R5" s="42"/>
      <c r="V5" s="19"/>
      <c r="W5" s="20"/>
    </row>
    <row r="6" spans="1:23" ht="67.5" customHeight="1" x14ac:dyDescent="0.15">
      <c r="A6" s="40"/>
      <c r="B6" s="23" t="s">
        <v>80</v>
      </c>
      <c r="C6" s="54"/>
      <c r="D6" s="35" t="s">
        <v>5</v>
      </c>
      <c r="E6" s="76"/>
      <c r="F6" s="77"/>
      <c r="G6" s="37"/>
      <c r="H6" s="37"/>
      <c r="I6" s="65" t="s">
        <v>82</v>
      </c>
      <c r="J6" s="66"/>
      <c r="K6" s="66"/>
      <c r="L6" s="67"/>
      <c r="M6" s="58" t="s">
        <v>85</v>
      </c>
      <c r="N6" s="58"/>
      <c r="O6" s="58"/>
      <c r="P6" s="58"/>
      <c r="Q6" s="59"/>
      <c r="R6" s="42"/>
      <c r="V6" s="19"/>
      <c r="W6" s="20"/>
    </row>
    <row r="7" spans="1:23" ht="67.5" customHeight="1" thickBot="1" x14ac:dyDescent="0.2">
      <c r="A7" s="40"/>
      <c r="B7" s="23" t="s">
        <v>1</v>
      </c>
      <c r="C7" s="112"/>
      <c r="D7" s="113"/>
      <c r="E7" s="113"/>
      <c r="F7" s="114"/>
      <c r="G7" s="22"/>
      <c r="H7" s="37"/>
      <c r="I7" s="68"/>
      <c r="J7" s="69"/>
      <c r="K7" s="69"/>
      <c r="L7" s="70"/>
      <c r="M7" s="60"/>
      <c r="N7" s="60"/>
      <c r="O7" s="60"/>
      <c r="P7" s="60"/>
      <c r="Q7" s="61"/>
      <c r="R7" s="42"/>
      <c r="V7" s="19"/>
      <c r="W7" s="20"/>
    </row>
    <row r="8" spans="1:23" ht="67.5" customHeight="1" x14ac:dyDescent="0.15">
      <c r="A8" s="40"/>
      <c r="B8" s="24" t="s">
        <v>2</v>
      </c>
      <c r="C8" s="71"/>
      <c r="D8" s="71"/>
      <c r="E8" s="71"/>
      <c r="F8" s="72"/>
      <c r="G8" s="37"/>
      <c r="H8" s="37"/>
      <c r="I8" s="50" t="s">
        <v>81</v>
      </c>
      <c r="J8" s="50"/>
      <c r="K8" s="50"/>
      <c r="L8" s="50"/>
      <c r="M8" s="51"/>
      <c r="N8" s="51"/>
      <c r="O8" s="51"/>
      <c r="P8" s="51"/>
      <c r="Q8" s="51"/>
      <c r="R8" s="42"/>
      <c r="V8" s="19"/>
      <c r="W8" s="20"/>
    </row>
    <row r="9" spans="1:23" ht="67.5" customHeight="1" thickBot="1" x14ac:dyDescent="0.2">
      <c r="A9" s="40"/>
      <c r="B9" s="53" t="s">
        <v>74</v>
      </c>
      <c r="C9" s="55"/>
      <c r="D9" s="36" t="s">
        <v>5</v>
      </c>
      <c r="E9" s="78"/>
      <c r="F9" s="79"/>
      <c r="G9" s="37"/>
      <c r="H9" s="37"/>
      <c r="I9" s="64"/>
      <c r="J9" s="64"/>
      <c r="K9" s="64"/>
      <c r="L9" s="64"/>
      <c r="M9" s="62"/>
      <c r="N9" s="62"/>
      <c r="O9" s="62"/>
      <c r="P9" s="62"/>
      <c r="Q9" s="62"/>
      <c r="R9" s="42"/>
      <c r="V9" s="19"/>
      <c r="W9" s="20"/>
    </row>
    <row r="10" spans="1:23" ht="67.5" customHeight="1" thickBot="1" x14ac:dyDescent="0.2">
      <c r="A10" s="40"/>
      <c r="B10" s="25" t="s">
        <v>4</v>
      </c>
      <c r="C10" s="80">
        <v>1137</v>
      </c>
      <c r="D10" s="81"/>
      <c r="E10" s="75"/>
      <c r="F10" s="75"/>
      <c r="G10" s="37"/>
      <c r="H10" s="37"/>
      <c r="I10" s="64"/>
      <c r="J10" s="64"/>
      <c r="K10" s="64"/>
      <c r="L10" s="64"/>
      <c r="M10" s="63"/>
      <c r="N10" s="63"/>
      <c r="O10" s="63"/>
      <c r="P10" s="63"/>
      <c r="Q10" s="63"/>
      <c r="R10" s="42"/>
      <c r="V10" s="19"/>
      <c r="W10" s="20"/>
    </row>
    <row r="11" spans="1:23" ht="67.5" customHeight="1" thickBot="1" x14ac:dyDescent="0.2">
      <c r="A11" s="40"/>
      <c r="B11" s="86" t="s">
        <v>71</v>
      </c>
      <c r="C11" s="86"/>
      <c r="D11" s="86"/>
      <c r="E11" s="86"/>
      <c r="F11" s="86"/>
      <c r="G11" s="37"/>
      <c r="H11" s="37"/>
      <c r="I11" s="38"/>
      <c r="J11" s="38"/>
      <c r="K11" s="38"/>
      <c r="L11" s="38"/>
      <c r="M11" s="38"/>
      <c r="N11" s="38"/>
      <c r="O11" s="38"/>
      <c r="P11" s="38"/>
      <c r="Q11" s="38"/>
      <c r="R11" s="42"/>
      <c r="V11" s="19"/>
      <c r="W11" s="20"/>
    </row>
    <row r="12" spans="1:23" ht="67.5" customHeight="1" thickBot="1" x14ac:dyDescent="0.2">
      <c r="A12" s="40"/>
      <c r="B12" s="26" t="s">
        <v>6</v>
      </c>
      <c r="C12" s="73"/>
      <c r="D12" s="74"/>
      <c r="E12" s="27"/>
      <c r="F12" s="39"/>
      <c r="G12" s="37"/>
      <c r="H12" s="37"/>
      <c r="I12" s="28"/>
      <c r="J12" s="28"/>
      <c r="K12" s="28"/>
      <c r="L12" s="28"/>
      <c r="M12" s="29"/>
      <c r="N12" s="29"/>
      <c r="O12" s="29"/>
      <c r="P12" s="29"/>
      <c r="Q12" s="29"/>
      <c r="R12" s="42"/>
      <c r="V12" s="19"/>
      <c r="W12" s="20"/>
    </row>
    <row r="13" spans="1:23" ht="67.5" customHeight="1" thickBot="1" x14ac:dyDescent="0.2">
      <c r="A13" s="40"/>
      <c r="B13" s="86" t="s">
        <v>72</v>
      </c>
      <c r="C13" s="86"/>
      <c r="D13" s="86"/>
      <c r="E13" s="30"/>
      <c r="F13" s="39"/>
      <c r="G13" s="37"/>
      <c r="H13" s="37"/>
      <c r="I13" s="28"/>
      <c r="J13" s="28"/>
      <c r="K13" s="28"/>
      <c r="L13" s="28"/>
      <c r="M13" s="29"/>
      <c r="N13" s="29"/>
      <c r="O13" s="29"/>
      <c r="P13" s="29"/>
      <c r="Q13" s="29"/>
      <c r="R13" s="42"/>
      <c r="V13" s="19"/>
      <c r="W13" s="20"/>
    </row>
    <row r="14" spans="1:23" ht="67.5" customHeight="1" x14ac:dyDescent="0.15">
      <c r="A14" s="40"/>
      <c r="B14" s="31" t="s">
        <v>7</v>
      </c>
      <c r="C14" s="103"/>
      <c r="D14" s="104"/>
      <c r="E14" s="27"/>
      <c r="F14" s="39"/>
      <c r="G14" s="37"/>
      <c r="H14" s="37"/>
      <c r="I14" s="64"/>
      <c r="J14" s="64"/>
      <c r="K14" s="64"/>
      <c r="L14" s="64"/>
      <c r="M14" s="63"/>
      <c r="N14" s="63"/>
      <c r="O14" s="63"/>
      <c r="P14" s="63"/>
      <c r="Q14" s="63"/>
      <c r="R14" s="42"/>
      <c r="V14" s="19"/>
      <c r="W14" s="20"/>
    </row>
    <row r="15" spans="1:23" ht="67.5" customHeight="1" x14ac:dyDescent="0.15">
      <c r="A15" s="40"/>
      <c r="B15" s="24" t="s">
        <v>75</v>
      </c>
      <c r="C15" s="105">
        <f>IF(C12&gt;=C14,C14,"Ｅｒｒｏｒ！！")</f>
        <v>0</v>
      </c>
      <c r="D15" s="106"/>
      <c r="E15" s="75" t="s">
        <v>73</v>
      </c>
      <c r="F15" s="75"/>
      <c r="G15" s="37"/>
      <c r="H15" s="37"/>
      <c r="I15" s="63"/>
      <c r="J15" s="63"/>
      <c r="K15" s="63"/>
      <c r="L15" s="63"/>
      <c r="M15" s="63"/>
      <c r="N15" s="63"/>
      <c r="O15" s="63"/>
      <c r="P15" s="63"/>
      <c r="Q15" s="63"/>
      <c r="R15" s="42"/>
      <c r="V15" s="19"/>
      <c r="W15" s="20"/>
    </row>
    <row r="16" spans="1:23" ht="67.5" customHeight="1" x14ac:dyDescent="0.15">
      <c r="A16" s="40"/>
      <c r="B16" s="24" t="s">
        <v>76</v>
      </c>
      <c r="C16" s="87">
        <f>C10*C15</f>
        <v>0</v>
      </c>
      <c r="D16" s="88"/>
      <c r="E16" s="75" t="s">
        <v>73</v>
      </c>
      <c r="F16" s="75"/>
      <c r="G16" s="37"/>
      <c r="H16" s="37"/>
      <c r="I16" s="37"/>
      <c r="J16" s="37"/>
      <c r="K16" s="37"/>
      <c r="L16" s="37"/>
      <c r="M16" s="37"/>
      <c r="N16" s="37"/>
      <c r="O16" s="37"/>
      <c r="P16" s="37"/>
      <c r="Q16" s="37"/>
      <c r="R16" s="42"/>
      <c r="V16" s="19"/>
      <c r="W16" s="20"/>
    </row>
    <row r="17" spans="1:23" ht="67.5" customHeight="1" thickBot="1" x14ac:dyDescent="0.2">
      <c r="A17" s="40"/>
      <c r="B17" s="32" t="s">
        <v>77</v>
      </c>
      <c r="C17" s="99" t="e">
        <f>C14/C12</f>
        <v>#DIV/0!</v>
      </c>
      <c r="D17" s="100"/>
      <c r="E17" s="75" t="s">
        <v>73</v>
      </c>
      <c r="F17" s="75"/>
      <c r="G17" s="37"/>
      <c r="H17" s="37"/>
      <c r="I17" s="37"/>
      <c r="J17" s="37"/>
      <c r="K17" s="37"/>
      <c r="L17" s="37"/>
      <c r="M17" s="37"/>
      <c r="N17" s="37"/>
      <c r="O17" s="37"/>
      <c r="P17" s="37"/>
      <c r="Q17" s="37"/>
      <c r="R17" s="42"/>
      <c r="V17" s="19"/>
      <c r="W17" s="20"/>
    </row>
    <row r="18" spans="1:23" ht="67.5" customHeight="1" thickBot="1" x14ac:dyDescent="0.2">
      <c r="A18" s="40"/>
      <c r="B18" s="86" t="s">
        <v>8</v>
      </c>
      <c r="C18" s="86"/>
      <c r="D18" s="86"/>
      <c r="E18" s="30"/>
      <c r="F18" s="49" t="s">
        <v>9</v>
      </c>
      <c r="G18" s="37"/>
      <c r="H18" s="37"/>
      <c r="I18" s="37"/>
      <c r="J18" s="37"/>
      <c r="K18" s="37"/>
      <c r="L18" s="37"/>
      <c r="M18" s="37"/>
      <c r="N18" s="37"/>
      <c r="O18" s="37"/>
      <c r="P18" s="37"/>
      <c r="Q18" s="37"/>
      <c r="R18" s="42"/>
      <c r="V18" s="19"/>
      <c r="W18" s="20"/>
    </row>
    <row r="19" spans="1:23" ht="67.5" customHeight="1" thickBot="1" x14ac:dyDescent="0.2">
      <c r="A19" s="40"/>
      <c r="B19" s="26" t="s">
        <v>83</v>
      </c>
      <c r="C19" s="101"/>
      <c r="D19" s="102"/>
      <c r="E19" s="48" t="s">
        <v>78</v>
      </c>
      <c r="F19" s="52" t="e">
        <f>C19*C17</f>
        <v>#DIV/0!</v>
      </c>
      <c r="G19" s="37"/>
      <c r="H19" s="98" t="s">
        <v>70</v>
      </c>
      <c r="I19" s="98"/>
      <c r="J19" s="37"/>
      <c r="K19" s="37"/>
      <c r="L19" s="37"/>
      <c r="M19" s="37"/>
      <c r="N19" s="37"/>
      <c r="O19" s="37"/>
      <c r="P19" s="37"/>
      <c r="Q19" s="37"/>
      <c r="R19" s="42"/>
      <c r="V19" s="19"/>
      <c r="W19" s="20"/>
    </row>
    <row r="20" spans="1:23" ht="63.75" customHeight="1" thickBot="1" x14ac:dyDescent="0.2">
      <c r="A20" s="40"/>
      <c r="B20" s="34"/>
      <c r="C20" s="33"/>
      <c r="D20" s="33"/>
      <c r="E20" s="33"/>
      <c r="F20" s="39"/>
      <c r="G20" s="37"/>
      <c r="H20" s="37"/>
      <c r="I20" s="37"/>
      <c r="J20" s="37"/>
      <c r="K20" s="37"/>
      <c r="L20" s="37"/>
      <c r="M20" s="37"/>
      <c r="N20" s="37"/>
      <c r="O20" s="37"/>
      <c r="P20" s="37"/>
      <c r="Q20" s="37"/>
      <c r="R20" s="42"/>
      <c r="V20" s="19"/>
      <c r="W20" s="20"/>
    </row>
    <row r="21" spans="1:23" ht="67.5" customHeight="1" thickBot="1" x14ac:dyDescent="0.2">
      <c r="A21" s="40"/>
      <c r="B21" s="26" t="s">
        <v>79</v>
      </c>
      <c r="C21" s="82" t="e">
        <f>F19</f>
        <v>#DIV/0!</v>
      </c>
      <c r="D21" s="83"/>
      <c r="E21" s="75" t="s">
        <v>73</v>
      </c>
      <c r="F21" s="75"/>
      <c r="G21" s="37"/>
      <c r="H21" s="37"/>
      <c r="I21" s="37"/>
      <c r="J21" s="37"/>
      <c r="K21" s="37"/>
      <c r="L21" s="37"/>
      <c r="M21" s="37"/>
      <c r="N21" s="37"/>
      <c r="O21" s="37"/>
      <c r="P21" s="37"/>
      <c r="Q21" s="37"/>
      <c r="R21" s="42"/>
      <c r="V21" s="19"/>
      <c r="W21" s="20"/>
    </row>
    <row r="22" spans="1:23" ht="63.75" customHeight="1" thickBot="1" x14ac:dyDescent="0.2">
      <c r="A22" s="40"/>
      <c r="B22" s="37"/>
      <c r="C22" s="37"/>
      <c r="D22" s="37"/>
      <c r="E22" s="33"/>
      <c r="F22" s="39"/>
      <c r="G22" s="37"/>
      <c r="H22" s="37"/>
      <c r="I22" s="37"/>
      <c r="J22" s="37"/>
      <c r="K22" s="37"/>
      <c r="L22" s="37"/>
      <c r="M22" s="37"/>
      <c r="N22" s="37"/>
      <c r="O22" s="37"/>
      <c r="P22" s="37"/>
      <c r="Q22" s="37"/>
      <c r="R22" s="42"/>
      <c r="V22" s="19"/>
      <c r="W22" s="20"/>
    </row>
    <row r="23" spans="1:23" ht="67.5" customHeight="1" thickBot="1" x14ac:dyDescent="0.2">
      <c r="A23" s="40"/>
      <c r="B23" s="26" t="s">
        <v>10</v>
      </c>
      <c r="C23" s="84" t="e">
        <f>IF(OR(C16="",C21=""),"",IF(C16&lt;C21,"基準額以上",IF(C16&gt;C21,"基準額未満","基準額以上")))</f>
        <v>#DIV/0!</v>
      </c>
      <c r="D23" s="85"/>
      <c r="E23" s="75" t="s">
        <v>73</v>
      </c>
      <c r="F23" s="75"/>
      <c r="G23" s="37"/>
      <c r="H23" s="37"/>
      <c r="I23" s="37"/>
      <c r="J23" s="37"/>
      <c r="K23" s="37"/>
      <c r="L23" s="37"/>
      <c r="M23" s="37"/>
      <c r="N23" s="37"/>
      <c r="O23" s="37"/>
      <c r="P23" s="37"/>
      <c r="Q23" s="37"/>
      <c r="R23" s="42"/>
      <c r="V23" s="19"/>
      <c r="W23" s="20"/>
    </row>
    <row r="24" spans="1:23" ht="45" customHeight="1" thickBot="1" x14ac:dyDescent="0.2">
      <c r="A24" s="43"/>
      <c r="B24" s="44"/>
      <c r="C24" s="44"/>
      <c r="D24" s="44"/>
      <c r="E24" s="45"/>
      <c r="F24" s="46"/>
      <c r="G24" s="44"/>
      <c r="H24" s="44"/>
      <c r="I24" s="44"/>
      <c r="J24" s="44"/>
      <c r="K24" s="44"/>
      <c r="L24" s="44"/>
      <c r="M24" s="44"/>
      <c r="N24" s="44"/>
      <c r="O24" s="44"/>
      <c r="P24" s="44"/>
      <c r="Q24" s="44"/>
      <c r="R24" s="47"/>
      <c r="V24" s="19"/>
      <c r="W24" s="20"/>
    </row>
    <row r="25" spans="1:23" ht="45" customHeight="1" x14ac:dyDescent="0.15">
      <c r="E25" s="2"/>
      <c r="F25" s="1"/>
      <c r="V25" s="19"/>
      <c r="W25" s="20"/>
    </row>
    <row r="26" spans="1:23" ht="45" customHeight="1" x14ac:dyDescent="0.15">
      <c r="E26" s="2"/>
      <c r="F26" s="1"/>
      <c r="V26" s="19"/>
      <c r="W26" s="20"/>
    </row>
    <row r="27" spans="1:23" ht="45" customHeight="1" x14ac:dyDescent="0.15">
      <c r="V27" s="19"/>
      <c r="W27" s="20"/>
    </row>
    <row r="28" spans="1:23" ht="45" customHeight="1" x14ac:dyDescent="0.15">
      <c r="V28" s="19"/>
      <c r="W28" s="20"/>
    </row>
    <row r="29" spans="1:23" ht="45" customHeight="1" x14ac:dyDescent="0.15">
      <c r="V29" s="19"/>
      <c r="W29" s="20"/>
    </row>
    <row r="30" spans="1:23" ht="45" customHeight="1" x14ac:dyDescent="0.15">
      <c r="V30" s="19"/>
      <c r="W30" s="20"/>
    </row>
    <row r="31" spans="1:23" ht="45" customHeight="1" x14ac:dyDescent="0.15">
      <c r="V31" s="19"/>
      <c r="W31" s="20"/>
    </row>
    <row r="32" spans="1:23" ht="45" customHeight="1" x14ac:dyDescent="0.15">
      <c r="V32" s="19"/>
      <c r="W32" s="20"/>
    </row>
    <row r="33" spans="22:23" ht="45" customHeight="1" x14ac:dyDescent="0.15">
      <c r="V33" s="19"/>
      <c r="W33" s="20"/>
    </row>
    <row r="34" spans="22:23" ht="45" customHeight="1" x14ac:dyDescent="0.15">
      <c r="V34" s="19"/>
      <c r="W34" s="20"/>
    </row>
    <row r="35" spans="22:23" ht="45" customHeight="1" x14ac:dyDescent="0.15">
      <c r="V35" s="19"/>
      <c r="W35" s="20"/>
    </row>
    <row r="36" spans="22:23" ht="45" customHeight="1" x14ac:dyDescent="0.15">
      <c r="V36" s="19"/>
      <c r="W36" s="20"/>
    </row>
    <row r="37" spans="22:23" ht="45" customHeight="1" x14ac:dyDescent="0.15">
      <c r="V37" s="19"/>
      <c r="W37" s="20"/>
    </row>
    <row r="38" spans="22:23" ht="45" customHeight="1" x14ac:dyDescent="0.15">
      <c r="V38" s="19"/>
      <c r="W38" s="20"/>
    </row>
    <row r="39" spans="22:23" ht="45" customHeight="1" x14ac:dyDescent="0.15">
      <c r="V39" s="19"/>
      <c r="W39" s="20"/>
    </row>
    <row r="40" spans="22:23" ht="45" customHeight="1" x14ac:dyDescent="0.15">
      <c r="V40" s="19"/>
      <c r="W40" s="20"/>
    </row>
    <row r="41" spans="22:23" ht="45" customHeight="1" x14ac:dyDescent="0.15">
      <c r="V41" s="19"/>
      <c r="W41" s="20"/>
    </row>
    <row r="42" spans="22:23" ht="45" customHeight="1" x14ac:dyDescent="0.15">
      <c r="V42" s="19"/>
      <c r="W42" s="20"/>
    </row>
    <row r="43" spans="22:23" ht="45" customHeight="1" x14ac:dyDescent="0.15"/>
    <row r="44" spans="22:23" ht="45" customHeight="1" x14ac:dyDescent="0.15"/>
  </sheetData>
  <mergeCells count="36">
    <mergeCell ref="A1:R3"/>
    <mergeCell ref="E15:F15"/>
    <mergeCell ref="E16:F16"/>
    <mergeCell ref="E17:F17"/>
    <mergeCell ref="H19:I19"/>
    <mergeCell ref="C17:D17"/>
    <mergeCell ref="C19:D19"/>
    <mergeCell ref="C14:D14"/>
    <mergeCell ref="C15:D15"/>
    <mergeCell ref="B4:Q4"/>
    <mergeCell ref="I15:Q15"/>
    <mergeCell ref="I5:Q5"/>
    <mergeCell ref="I14:L14"/>
    <mergeCell ref="M14:Q14"/>
    <mergeCell ref="C5:F5"/>
    <mergeCell ref="C7:F7"/>
    <mergeCell ref="C8:F8"/>
    <mergeCell ref="C12:D12"/>
    <mergeCell ref="E10:F10"/>
    <mergeCell ref="E6:F6"/>
    <mergeCell ref="E23:F23"/>
    <mergeCell ref="E9:F9"/>
    <mergeCell ref="C10:D10"/>
    <mergeCell ref="C21:D21"/>
    <mergeCell ref="C23:D23"/>
    <mergeCell ref="B11:F11"/>
    <mergeCell ref="B13:D13"/>
    <mergeCell ref="E21:F21"/>
    <mergeCell ref="B18:D18"/>
    <mergeCell ref="C16:D16"/>
    <mergeCell ref="M6:Q7"/>
    <mergeCell ref="M9:Q9"/>
    <mergeCell ref="M10:Q10"/>
    <mergeCell ref="I10:L10"/>
    <mergeCell ref="I6:L7"/>
    <mergeCell ref="I9:L9"/>
  </mergeCells>
  <phoneticPr fontId="1"/>
  <pageMargins left="0.70866141732283472" right="0.70866141732283472" top="0.74803149606299213" bottom="0.74803149606299213" header="0.31496062992125984" footer="0.31496062992125984"/>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各種データ</vt: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2020-01-28T23:59:59Z</cp:lastPrinted>
  <dcterms:created xsi:type="dcterms:W3CDTF">2017-11-01T09:39:14Z</dcterms:created>
  <dcterms:modified xsi:type="dcterms:W3CDTF">2025-02-18T10:27:38Z</dcterms:modified>
</cp:coreProperties>
</file>